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" windowWidth="19200" windowHeight="6915" firstSheet="4" activeTab="9"/>
  </bookViews>
  <sheets>
    <sheet name="エントリーＡ・Ｂ・Ｃ" sheetId="18" r:id="rId1"/>
    <sheet name="幼児・１年タイムスケジュール " sheetId="1" r:id="rId2"/>
    <sheet name="2年タイムスケジュール " sheetId="3" r:id="rId3"/>
    <sheet name="タイムスケジュール （3・４年）" sheetId="10" r:id="rId4"/>
    <sheet name="タイムスケジュール （６年）" sheetId="17" r:id="rId5"/>
    <sheet name="タイムスケジュール （５年）" sheetId="21" r:id="rId6"/>
    <sheet name="組合 （幼児・１年" sheetId="2" r:id="rId7"/>
    <sheet name="組合  (2年)" sheetId="16" r:id="rId8"/>
    <sheet name="組合(４年）  " sheetId="11" r:id="rId9"/>
    <sheet name="組合(３年）" sheetId="19" r:id="rId10"/>
    <sheet name="組合せ (５年)" sheetId="15" r:id="rId11"/>
    <sheet name="組合せ (６年) " sheetId="20" r:id="rId12"/>
    <sheet name="時間管理" sheetId="12" r:id="rId13"/>
    <sheet name="抽選結果" sheetId="22" r:id="rId14"/>
  </sheets>
  <definedNames>
    <definedName name="_xlnm.Print_Area" localSheetId="0">エントリーＡ・Ｂ・Ｃ!$A$1:$AE$32</definedName>
  </definedNames>
  <calcPr calcId="145621"/>
</workbook>
</file>

<file path=xl/calcChain.xml><?xml version="1.0" encoding="utf-8"?>
<calcChain xmlns="http://schemas.openxmlformats.org/spreadsheetml/2006/main">
  <c r="B26" i="17" l="1"/>
  <c r="AB45" i="22"/>
  <c r="T45" i="22"/>
  <c r="AB44" i="22"/>
  <c r="T44" i="22"/>
  <c r="AB43" i="22"/>
  <c r="T43" i="22"/>
  <c r="T41" i="22"/>
  <c r="T40" i="22"/>
  <c r="T39" i="22"/>
  <c r="L39" i="22"/>
  <c r="X38" i="22"/>
  <c r="T38" i="22"/>
  <c r="L38" i="22"/>
  <c r="X37" i="22"/>
  <c r="T37" i="22"/>
  <c r="P37" i="22"/>
  <c r="L37" i="22"/>
  <c r="X36" i="22"/>
  <c r="T36" i="22"/>
  <c r="P36" i="22"/>
  <c r="L36" i="22"/>
  <c r="X35" i="22"/>
  <c r="T35" i="22"/>
  <c r="P35" i="22"/>
  <c r="L35" i="22"/>
  <c r="X34" i="22"/>
  <c r="AU8" i="15" s="1"/>
  <c r="H16" i="15" s="1"/>
  <c r="T34" i="22"/>
  <c r="P34" i="22"/>
  <c r="L34" i="22"/>
  <c r="H34" i="22"/>
  <c r="AB33" i="22"/>
  <c r="X33" i="22"/>
  <c r="T33" i="22"/>
  <c r="P33" i="22"/>
  <c r="AG30" i="19" s="1"/>
  <c r="L33" i="22"/>
  <c r="H33" i="22"/>
  <c r="AB32" i="22"/>
  <c r="X32" i="22"/>
  <c r="T32" i="22"/>
  <c r="P32" i="22"/>
  <c r="L32" i="22"/>
  <c r="H32" i="22"/>
  <c r="AB31" i="22"/>
  <c r="X31" i="22"/>
  <c r="T31" i="22"/>
  <c r="P31" i="22"/>
  <c r="L31" i="22"/>
  <c r="H31" i="22"/>
  <c r="AB30" i="22"/>
  <c r="X30" i="22"/>
  <c r="AD8" i="15" s="1"/>
  <c r="H5" i="15" s="1"/>
  <c r="T30" i="22"/>
  <c r="P30" i="22"/>
  <c r="L30" i="22"/>
  <c r="D30" i="22"/>
  <c r="AB29" i="22"/>
  <c r="X29" i="22"/>
  <c r="T29" i="22"/>
  <c r="P29" i="22"/>
  <c r="L29" i="22"/>
  <c r="H29" i="22"/>
  <c r="D29" i="22"/>
  <c r="AB28" i="22"/>
  <c r="X28" i="22"/>
  <c r="T28" i="22"/>
  <c r="P28" i="22"/>
  <c r="L28" i="22"/>
  <c r="H28" i="22"/>
  <c r="D28" i="22"/>
  <c r="AB27" i="22"/>
  <c r="X27" i="22"/>
  <c r="R8" i="15" s="1"/>
  <c r="D7" i="15" s="1"/>
  <c r="T27" i="22"/>
  <c r="P27" i="22"/>
  <c r="L27" i="22"/>
  <c r="H27" i="22"/>
  <c r="AB26" i="22"/>
  <c r="X26" i="22"/>
  <c r="T26" i="22"/>
  <c r="P26" i="22"/>
  <c r="L26" i="22"/>
  <c r="H26" i="22"/>
  <c r="D26" i="22"/>
  <c r="AB25" i="22"/>
  <c r="J8" i="20" s="1"/>
  <c r="X25" i="22"/>
  <c r="T25" i="22"/>
  <c r="P25" i="22"/>
  <c r="L25" i="22"/>
  <c r="H25" i="22"/>
  <c r="D25" i="22"/>
  <c r="AB24" i="22"/>
  <c r="X24" i="22"/>
  <c r="T24" i="22"/>
  <c r="P24" i="22"/>
  <c r="L24" i="22"/>
  <c r="H24" i="22"/>
  <c r="D24" i="22"/>
  <c r="AB23" i="22"/>
  <c r="X23" i="22"/>
  <c r="T23" i="22"/>
  <c r="P23" i="22"/>
  <c r="L23" i="22"/>
  <c r="H23" i="22"/>
  <c r="D23" i="22"/>
  <c r="H22" i="22"/>
  <c r="D22" i="22"/>
  <c r="P21" i="22"/>
  <c r="L21" i="22"/>
  <c r="H21" i="22"/>
  <c r="D21" i="22"/>
  <c r="X20" i="22"/>
  <c r="P20" i="22"/>
  <c r="L20" i="22"/>
  <c r="H20" i="22"/>
  <c r="D20" i="22"/>
  <c r="AB19" i="22"/>
  <c r="AI31" i="20" s="1"/>
  <c r="AR25" i="20" s="1"/>
  <c r="X19" i="22"/>
  <c r="T19" i="22"/>
  <c r="P19" i="22"/>
  <c r="L19" i="22"/>
  <c r="U42" i="16" s="1"/>
  <c r="L40" i="16" s="1"/>
  <c r="H19" i="22"/>
  <c r="D19" i="22"/>
  <c r="AB18" i="22"/>
  <c r="X18" i="22"/>
  <c r="T18" i="22"/>
  <c r="P18" i="22"/>
  <c r="L18" i="22"/>
  <c r="H18" i="22"/>
  <c r="D18" i="22"/>
  <c r="AB17" i="22"/>
  <c r="X17" i="22"/>
  <c r="T17" i="22"/>
  <c r="AH39" i="11" s="1"/>
  <c r="AK37" i="11" s="1"/>
  <c r="L17" i="22"/>
  <c r="D17" i="22"/>
  <c r="AB16" i="22"/>
  <c r="X16" i="22"/>
  <c r="Z31" i="15" s="1"/>
  <c r="AO33" i="15" s="1"/>
  <c r="T16" i="22"/>
  <c r="P16" i="22"/>
  <c r="L16" i="22"/>
  <c r="H16" i="22"/>
  <c r="D16" i="22"/>
  <c r="AB15" i="22"/>
  <c r="X15" i="22"/>
  <c r="T15" i="22"/>
  <c r="P15" i="22"/>
  <c r="L15" i="22"/>
  <c r="H15" i="22"/>
  <c r="D15" i="22"/>
  <c r="AB14" i="22"/>
  <c r="X14" i="22"/>
  <c r="T14" i="22"/>
  <c r="P14" i="22"/>
  <c r="Q17" i="19" s="1"/>
  <c r="L14" i="22"/>
  <c r="H14" i="22"/>
  <c r="D14" i="22"/>
  <c r="AB13" i="22"/>
  <c r="X13" i="22"/>
  <c r="T13" i="22"/>
  <c r="P13" i="22"/>
  <c r="L13" i="22"/>
  <c r="AS31" i="16" s="1"/>
  <c r="H13" i="22"/>
  <c r="D13" i="22"/>
  <c r="AB12" i="22"/>
  <c r="X12" i="22"/>
  <c r="AQ31" i="15" s="1"/>
  <c r="T12" i="22"/>
  <c r="P12" i="22"/>
  <c r="L12" i="22"/>
  <c r="H12" i="22"/>
  <c r="D12" i="22"/>
  <c r="AB11" i="22"/>
  <c r="X11" i="22"/>
  <c r="T11" i="22"/>
  <c r="B39" i="11" s="1"/>
  <c r="K42" i="11" s="1"/>
  <c r="P11" i="22"/>
  <c r="L11" i="22"/>
  <c r="H11" i="22"/>
  <c r="AB10" i="22"/>
  <c r="AI20" i="20" s="1"/>
  <c r="X10" i="22"/>
  <c r="T10" i="22"/>
  <c r="P10" i="22"/>
  <c r="L10" i="22"/>
  <c r="H10" i="22"/>
  <c r="D10" i="22"/>
  <c r="AB9" i="22"/>
  <c r="X9" i="22"/>
  <c r="AU19" i="15" s="1"/>
  <c r="T9" i="22"/>
  <c r="P9" i="22"/>
  <c r="L9" i="22"/>
  <c r="H9" i="22"/>
  <c r="B30" i="2" s="1"/>
  <c r="D9" i="22"/>
  <c r="AB8" i="22"/>
  <c r="X8" i="22"/>
  <c r="T8" i="22"/>
  <c r="P8" i="22"/>
  <c r="L8" i="22"/>
  <c r="H8" i="22"/>
  <c r="D8" i="22"/>
  <c r="AG41" i="2" s="1"/>
  <c r="AP44" i="2" s="1"/>
  <c r="AB7" i="22"/>
  <c r="X7" i="22"/>
  <c r="T7" i="22"/>
  <c r="P7" i="22"/>
  <c r="L7" i="22"/>
  <c r="H7" i="22"/>
  <c r="D7" i="22"/>
  <c r="AB6" i="22"/>
  <c r="X6" i="22"/>
  <c r="T6" i="22"/>
  <c r="P6" i="22"/>
  <c r="L6" i="22"/>
  <c r="H6" i="22"/>
  <c r="D6" i="22"/>
  <c r="AB5" i="22"/>
  <c r="X5" i="22"/>
  <c r="AD19" i="15" s="1"/>
  <c r="T5" i="22"/>
  <c r="P5" i="22"/>
  <c r="L5" i="22"/>
  <c r="H5" i="22"/>
  <c r="AF17" i="2" s="1"/>
  <c r="D5" i="22"/>
  <c r="AB4" i="22"/>
  <c r="X4" i="22"/>
  <c r="T4" i="22"/>
  <c r="B30" i="11" s="1"/>
  <c r="K24" i="11" s="1"/>
  <c r="P4" i="22"/>
  <c r="L4" i="22"/>
  <c r="H4" i="22"/>
  <c r="D4" i="22"/>
  <c r="B45" i="2" s="1"/>
  <c r="H42" i="2" s="1"/>
  <c r="AB3" i="22"/>
  <c r="X3" i="22"/>
  <c r="T3" i="22"/>
  <c r="P3" i="22"/>
  <c r="C8" i="19" s="1"/>
  <c r="Z9" i="19" s="1"/>
  <c r="L3" i="22"/>
  <c r="H3" i="22"/>
  <c r="D3" i="22"/>
  <c r="AB2" i="22"/>
  <c r="C16" i="20" s="1"/>
  <c r="X2" i="22"/>
  <c r="T2" i="22"/>
  <c r="P2" i="22"/>
  <c r="L2" i="22"/>
  <c r="H2" i="22"/>
  <c r="D2" i="22"/>
  <c r="F17" i="12"/>
  <c r="G17" i="12" s="1"/>
  <c r="F18" i="12" s="1"/>
  <c r="G18" i="12" s="1"/>
  <c r="F19" i="12" s="1"/>
  <c r="G19" i="12" s="1"/>
  <c r="F20" i="12" s="1"/>
  <c r="G20" i="12" s="1"/>
  <c r="F21" i="12" s="1"/>
  <c r="G21" i="12" s="1"/>
  <c r="F22" i="12" s="1"/>
  <c r="G22" i="12" s="1"/>
  <c r="F23" i="12" s="1"/>
  <c r="G23" i="12" s="1"/>
  <c r="F24" i="12" s="1"/>
  <c r="G24" i="12" s="1"/>
  <c r="G25" i="12" s="1"/>
  <c r="F26" i="12" s="1"/>
  <c r="G26" i="12" s="1"/>
  <c r="F27" i="12" s="1"/>
  <c r="G27" i="12" s="1"/>
  <c r="F28" i="12" s="1"/>
  <c r="G28" i="12" s="1"/>
  <c r="F29" i="12" s="1"/>
  <c r="G29" i="12" s="1"/>
  <c r="F30" i="12" s="1"/>
  <c r="G30" i="12" s="1"/>
  <c r="F31" i="12" s="1"/>
  <c r="F9" i="12"/>
  <c r="G9" i="12" s="1"/>
  <c r="F10" i="12" s="1"/>
  <c r="G10" i="12" s="1"/>
  <c r="F11" i="12" s="1"/>
  <c r="G11" i="12" s="1"/>
  <c r="F12" i="12" s="1"/>
  <c r="G12" i="12" s="1"/>
  <c r="F13" i="12" s="1"/>
  <c r="G13" i="12" s="1"/>
  <c r="F14" i="12" s="1"/>
  <c r="G14" i="12" s="1"/>
  <c r="F15" i="12" s="1"/>
  <c r="G15" i="12" s="1"/>
  <c r="F16" i="12" s="1"/>
  <c r="G16" i="12" s="1"/>
  <c r="F4" i="12"/>
  <c r="G4" i="12" s="1"/>
  <c r="F5" i="12" s="1"/>
  <c r="G5" i="12" s="1"/>
  <c r="F6" i="12" s="1"/>
  <c r="G6" i="12" s="1"/>
  <c r="F7" i="12" s="1"/>
  <c r="G7" i="12" s="1"/>
  <c r="F8" i="12" s="1"/>
  <c r="G8" i="12" s="1"/>
  <c r="G3" i="12"/>
  <c r="C3" i="12"/>
  <c r="B4" i="12" s="1"/>
  <c r="C4" i="12" s="1"/>
  <c r="B5" i="12" s="1"/>
  <c r="C5" i="12" s="1"/>
  <c r="B6" i="12" s="1"/>
  <c r="C6" i="12" s="1"/>
  <c r="B7" i="12" s="1"/>
  <c r="C7" i="12" s="1"/>
  <c r="B8" i="12" s="1"/>
  <c r="C8" i="12" s="1"/>
  <c r="B9" i="12" s="1"/>
  <c r="C9" i="12" s="1"/>
  <c r="B10" i="12" s="1"/>
  <c r="C10" i="12" s="1"/>
  <c r="B11" i="12" s="1"/>
  <c r="C11" i="12" s="1"/>
  <c r="B12" i="12" s="1"/>
  <c r="C12" i="12" s="1"/>
  <c r="B13" i="12" s="1"/>
  <c r="C13" i="12" s="1"/>
  <c r="B14" i="12" s="1"/>
  <c r="C14" i="12" s="1"/>
  <c r="B15" i="12" s="1"/>
  <c r="C15" i="12" s="1"/>
  <c r="B16" i="12" s="1"/>
  <c r="C16" i="12" s="1"/>
  <c r="B17" i="12" s="1"/>
  <c r="C17" i="12" s="1"/>
  <c r="B18" i="12" s="1"/>
  <c r="C18" i="12" s="1"/>
  <c r="B19" i="12" s="1"/>
  <c r="C19" i="12" s="1"/>
  <c r="B20" i="12" s="1"/>
  <c r="C20" i="12" s="1"/>
  <c r="B21" i="12" s="1"/>
  <c r="C21" i="12" s="1"/>
  <c r="B22" i="12" s="1"/>
  <c r="C22" i="12" s="1"/>
  <c r="B23" i="12" s="1"/>
  <c r="C23" i="12" s="1"/>
  <c r="B24" i="12" s="1"/>
  <c r="C24" i="12" s="1"/>
  <c r="C41" i="20"/>
  <c r="C39" i="20"/>
  <c r="L38" i="20"/>
  <c r="I38" i="20"/>
  <c r="C37" i="20"/>
  <c r="F35" i="20" s="1"/>
  <c r="L35" i="20"/>
  <c r="I35" i="20"/>
  <c r="S31" i="20"/>
  <c r="C31" i="20"/>
  <c r="AI29" i="20"/>
  <c r="S29" i="20"/>
  <c r="C29" i="20"/>
  <c r="L28" i="20" s="1"/>
  <c r="AO28" i="20"/>
  <c r="AB28" i="20"/>
  <c r="Y28" i="20"/>
  <c r="AI27" i="20"/>
  <c r="AR30" i="20" s="1"/>
  <c r="S27" i="20"/>
  <c r="V25" i="20" s="1"/>
  <c r="C27" i="20"/>
  <c r="L30" i="20" s="1"/>
  <c r="AL25" i="20"/>
  <c r="AB25" i="20"/>
  <c r="Y25" i="20"/>
  <c r="F25" i="20"/>
  <c r="S20" i="20"/>
  <c r="Y17" i="20" s="1"/>
  <c r="I20" i="17" s="1"/>
  <c r="C20" i="20"/>
  <c r="L14" i="20" s="1"/>
  <c r="AI18" i="20"/>
  <c r="S18" i="20"/>
  <c r="C18" i="20"/>
  <c r="AR17" i="20"/>
  <c r="L17" i="20"/>
  <c r="I17" i="20"/>
  <c r="AI16" i="20"/>
  <c r="AL14" i="20" s="1"/>
  <c r="S16" i="20"/>
  <c r="AB19" i="20" s="1"/>
  <c r="AO14" i="20"/>
  <c r="AB14" i="20"/>
  <c r="V14" i="20"/>
  <c r="I14" i="20"/>
  <c r="X10" i="20"/>
  <c r="AI9" i="20"/>
  <c r="AD8" i="20"/>
  <c r="H5" i="20" s="1"/>
  <c r="Z8" i="20"/>
  <c r="H10" i="20" s="1"/>
  <c r="V8" i="20"/>
  <c r="L7" i="20" s="1"/>
  <c r="O6" i="17" s="1"/>
  <c r="R8" i="20"/>
  <c r="N8" i="20"/>
  <c r="F8" i="20"/>
  <c r="AB7" i="20" s="1"/>
  <c r="B8" i="20"/>
  <c r="AI7" i="20"/>
  <c r="AR6" i="20" s="1"/>
  <c r="T7" i="20"/>
  <c r="D7" i="20"/>
  <c r="AO6" i="20"/>
  <c r="AI5" i="20"/>
  <c r="AR8" i="20" s="1"/>
  <c r="X5" i="20"/>
  <c r="AR3" i="20"/>
  <c r="AO3" i="20"/>
  <c r="AL3" i="20"/>
  <c r="X33" i="15"/>
  <c r="I39" i="21" s="1"/>
  <c r="C32" i="15"/>
  <c r="I29" i="15" s="1"/>
  <c r="AU31" i="15"/>
  <c r="X28" i="15" s="1"/>
  <c r="AM31" i="15"/>
  <c r="AB30" i="15" s="1"/>
  <c r="AI31" i="15"/>
  <c r="T30" i="15" s="1"/>
  <c r="AD31" i="15"/>
  <c r="V31" i="15"/>
  <c r="AS30" i="15" s="1"/>
  <c r="R31" i="15"/>
  <c r="AK30" i="15"/>
  <c r="C30" i="15"/>
  <c r="L29" i="15"/>
  <c r="C28" i="15"/>
  <c r="L26" i="15"/>
  <c r="I26" i="15"/>
  <c r="X21" i="15"/>
  <c r="AQ19" i="15"/>
  <c r="AM19" i="15"/>
  <c r="AI19" i="15"/>
  <c r="T18" i="15" s="1"/>
  <c r="Z19" i="15"/>
  <c r="AO21" i="15" s="1"/>
  <c r="V19" i="15"/>
  <c r="AS18" i="15" s="1"/>
  <c r="R19" i="15"/>
  <c r="N19" i="15"/>
  <c r="J19" i="15"/>
  <c r="AO10" i="15" s="1"/>
  <c r="F19" i="15"/>
  <c r="AS7" i="15" s="1"/>
  <c r="B19" i="15"/>
  <c r="AK18" i="15"/>
  <c r="AB18" i="15"/>
  <c r="O23" i="21" s="1"/>
  <c r="AO16" i="15"/>
  <c r="X16" i="15"/>
  <c r="O31" i="21" s="1"/>
  <c r="AQ8" i="15"/>
  <c r="H21" i="15" s="1"/>
  <c r="I19" i="21" s="1"/>
  <c r="AM8" i="15"/>
  <c r="L18" i="15" s="1"/>
  <c r="D18" i="15"/>
  <c r="I11" i="21" s="1"/>
  <c r="Z8" i="15"/>
  <c r="H10" i="15" s="1"/>
  <c r="I13" i="21" s="1"/>
  <c r="V8" i="15"/>
  <c r="L7" i="15" s="1"/>
  <c r="J8" i="15"/>
  <c r="F8" i="15"/>
  <c r="B8" i="15"/>
  <c r="AK7" i="15"/>
  <c r="AB7" i="15"/>
  <c r="T7" i="15"/>
  <c r="AO5" i="15"/>
  <c r="X5" i="15"/>
  <c r="O15" i="21" s="1"/>
  <c r="Q43" i="19"/>
  <c r="N42" i="19"/>
  <c r="J42" i="19"/>
  <c r="L9" i="19" s="1"/>
  <c r="F42" i="19"/>
  <c r="B42" i="19"/>
  <c r="Q41" i="19"/>
  <c r="K41" i="19"/>
  <c r="Z40" i="19"/>
  <c r="Q39" i="19"/>
  <c r="W37" i="19"/>
  <c r="AG32" i="19"/>
  <c r="J37" i="10" s="1"/>
  <c r="W29" i="19"/>
  <c r="C32" i="19"/>
  <c r="AP31" i="19"/>
  <c r="Z31" i="19"/>
  <c r="X38" i="10" s="1"/>
  <c r="Q30" i="19"/>
  <c r="W26" i="19" s="1"/>
  <c r="C30" i="19"/>
  <c r="I26" i="19" s="1"/>
  <c r="AP29" i="19"/>
  <c r="Z29" i="19"/>
  <c r="I29" i="19"/>
  <c r="Q28" i="19"/>
  <c r="C28" i="19"/>
  <c r="AM26" i="19"/>
  <c r="T26" i="19"/>
  <c r="L26" i="19"/>
  <c r="AG21" i="19"/>
  <c r="Q21" i="19"/>
  <c r="C21" i="19"/>
  <c r="C41" i="19" s="1"/>
  <c r="AG19" i="19"/>
  <c r="Q19" i="19"/>
  <c r="C19" i="19"/>
  <c r="L18" i="19" s="1"/>
  <c r="X20" i="10" s="1"/>
  <c r="AM18" i="19"/>
  <c r="Z18" i="19"/>
  <c r="I18" i="19"/>
  <c r="AP20" i="19"/>
  <c r="C17" i="19"/>
  <c r="L20" i="19" s="1"/>
  <c r="AP15" i="19"/>
  <c r="W15" i="19"/>
  <c r="L15" i="19"/>
  <c r="I15" i="19"/>
  <c r="F15" i="19"/>
  <c r="AG10" i="19"/>
  <c r="Q10" i="19"/>
  <c r="G39" i="19" s="1"/>
  <c r="X18" i="10" s="1"/>
  <c r="C10" i="19"/>
  <c r="L4" i="19" s="1"/>
  <c r="AG8" i="19"/>
  <c r="AP7" i="19" s="1"/>
  <c r="Q8" i="19"/>
  <c r="AM7" i="19"/>
  <c r="Z7" i="19"/>
  <c r="W7" i="19"/>
  <c r="L7" i="19"/>
  <c r="I7" i="19"/>
  <c r="AG6" i="19"/>
  <c r="Q6" i="19"/>
  <c r="C6" i="19"/>
  <c r="AP4" i="19"/>
  <c r="Z4" i="19"/>
  <c r="T4" i="19"/>
  <c r="F4" i="19"/>
  <c r="AH43" i="11"/>
  <c r="Q43" i="11"/>
  <c r="B43" i="11"/>
  <c r="K37" i="11" s="1"/>
  <c r="AQ42" i="11"/>
  <c r="Z42" i="11"/>
  <c r="AH41" i="11"/>
  <c r="AQ40" i="11" s="1"/>
  <c r="Q41" i="11"/>
  <c r="Z40" i="11" s="1"/>
  <c r="B41" i="11"/>
  <c r="AN40" i="11"/>
  <c r="W40" i="11"/>
  <c r="S30" i="10" s="1"/>
  <c r="H40" i="11"/>
  <c r="Q39" i="11"/>
  <c r="AQ37" i="11"/>
  <c r="AN37" i="11"/>
  <c r="Z37" i="11"/>
  <c r="W37" i="11"/>
  <c r="T37" i="11"/>
  <c r="AH30" i="11"/>
  <c r="Q30" i="11"/>
  <c r="K29" i="11"/>
  <c r="AH28" i="11"/>
  <c r="Q28" i="11"/>
  <c r="B28" i="11"/>
  <c r="AQ27" i="11"/>
  <c r="Z27" i="11"/>
  <c r="K27" i="11"/>
  <c r="H27" i="11"/>
  <c r="AH26" i="11"/>
  <c r="Q26" i="11"/>
  <c r="Z29" i="11" s="1"/>
  <c r="B26" i="11"/>
  <c r="AN24" i="11"/>
  <c r="W24" i="11"/>
  <c r="T24" i="11"/>
  <c r="H24" i="11"/>
  <c r="E24" i="11"/>
  <c r="AH19" i="11"/>
  <c r="AN16" i="11" s="1"/>
  <c r="S19" i="11"/>
  <c r="AQ18" i="11"/>
  <c r="AB18" i="11"/>
  <c r="N18" i="11"/>
  <c r="J18" i="11"/>
  <c r="F18" i="11"/>
  <c r="AQ7" i="11" s="1"/>
  <c r="B18" i="11"/>
  <c r="AI7" i="11" s="1"/>
  <c r="AH17" i="11"/>
  <c r="S17" i="11"/>
  <c r="AQ16" i="11"/>
  <c r="AB16" i="11"/>
  <c r="Y16" i="11"/>
  <c r="AH15" i="11"/>
  <c r="AK13" i="11" s="1"/>
  <c r="S15" i="11"/>
  <c r="G15" i="11"/>
  <c r="AC32" i="10" s="1"/>
  <c r="AN13" i="11"/>
  <c r="AB13" i="11"/>
  <c r="Y13" i="11"/>
  <c r="V13" i="11"/>
  <c r="AM9" i="11"/>
  <c r="W9" i="11"/>
  <c r="G9" i="11"/>
  <c r="I18" i="10" s="1"/>
  <c r="AT8" i="11"/>
  <c r="AP8" i="11"/>
  <c r="G19" i="11" s="1"/>
  <c r="AL8" i="11"/>
  <c r="K17" i="11" s="1"/>
  <c r="S26" i="10" s="1"/>
  <c r="AH8" i="11"/>
  <c r="AD8" i="11"/>
  <c r="Z8" i="11"/>
  <c r="V8" i="11"/>
  <c r="K7" i="11" s="1"/>
  <c r="R8" i="11"/>
  <c r="N8" i="11"/>
  <c r="J8" i="11"/>
  <c r="F8" i="11"/>
  <c r="AA7" i="11" s="1"/>
  <c r="S14" i="10" s="1"/>
  <c r="B8" i="11"/>
  <c r="AM5" i="11"/>
  <c r="W5" i="11"/>
  <c r="G5" i="11"/>
  <c r="H44" i="16"/>
  <c r="AC42" i="16"/>
  <c r="H38" i="16" s="1"/>
  <c r="Y42" i="16"/>
  <c r="Q42" i="16"/>
  <c r="N42" i="16"/>
  <c r="J42" i="16"/>
  <c r="W44" i="16" s="1"/>
  <c r="F42" i="16"/>
  <c r="B42" i="16"/>
  <c r="S40" i="16" s="1"/>
  <c r="AA40" i="16"/>
  <c r="D40" i="16"/>
  <c r="W38" i="16"/>
  <c r="O28" i="3" s="1"/>
  <c r="W33" i="16"/>
  <c r="H33" i="16"/>
  <c r="AO31" i="16"/>
  <c r="AK31" i="16"/>
  <c r="AG31" i="16"/>
  <c r="AC31" i="16"/>
  <c r="Y31" i="16"/>
  <c r="U31" i="16"/>
  <c r="L29" i="16" s="1"/>
  <c r="O4" i="3" s="1"/>
  <c r="Q31" i="16"/>
  <c r="D29" i="16" s="1"/>
  <c r="N31" i="16"/>
  <c r="J31" i="16"/>
  <c r="AM33" i="16" s="1"/>
  <c r="F31" i="16"/>
  <c r="AQ29" i="16" s="1"/>
  <c r="B31" i="16"/>
  <c r="AI29" i="16" s="1"/>
  <c r="S29" i="16"/>
  <c r="AM27" i="16"/>
  <c r="W27" i="16"/>
  <c r="H27" i="16"/>
  <c r="AF21" i="16"/>
  <c r="P21" i="16"/>
  <c r="B21" i="16"/>
  <c r="K15" i="16" s="1"/>
  <c r="AF19" i="16"/>
  <c r="AL15" i="16" s="1"/>
  <c r="P19" i="16"/>
  <c r="B19" i="16"/>
  <c r="AL18" i="16"/>
  <c r="Y18" i="16"/>
  <c r="K18" i="16"/>
  <c r="AF17" i="16"/>
  <c r="AI15" i="16" s="1"/>
  <c r="P17" i="16"/>
  <c r="Y20" i="16" s="1"/>
  <c r="U18" i="3" s="1"/>
  <c r="B17" i="16"/>
  <c r="K20" i="16" s="1"/>
  <c r="U16" i="3" s="1"/>
  <c r="AO15" i="16"/>
  <c r="V15" i="16"/>
  <c r="S15" i="16"/>
  <c r="H15" i="16"/>
  <c r="E15" i="16"/>
  <c r="AC9" i="16"/>
  <c r="Y9" i="16"/>
  <c r="H11" i="16" s="1"/>
  <c r="U9" i="16"/>
  <c r="Q9" i="16"/>
  <c r="N9" i="16"/>
  <c r="J9" i="16"/>
  <c r="W11" i="16" s="1"/>
  <c r="F9" i="16"/>
  <c r="B9" i="16"/>
  <c r="AA7" i="16"/>
  <c r="S7" i="16"/>
  <c r="L7" i="16"/>
  <c r="D7" i="16"/>
  <c r="W5" i="16"/>
  <c r="B67" i="2"/>
  <c r="K61" i="2" s="1"/>
  <c r="AF65" i="2"/>
  <c r="AO64" i="2" s="1"/>
  <c r="Q65" i="2"/>
  <c r="Z64" i="2" s="1"/>
  <c r="B65" i="2"/>
  <c r="K64" i="2" s="1"/>
  <c r="AA20" i="1" s="1"/>
  <c r="AL64" i="2"/>
  <c r="H64" i="2"/>
  <c r="AF63" i="2"/>
  <c r="AI61" i="2" s="1"/>
  <c r="Q63" i="2"/>
  <c r="Z66" i="2" s="1"/>
  <c r="B63" i="2"/>
  <c r="K66" i="2" s="1"/>
  <c r="AL61" i="2"/>
  <c r="Z61" i="2"/>
  <c r="W61" i="2"/>
  <c r="T61" i="2"/>
  <c r="E61" i="2"/>
  <c r="AF56" i="2"/>
  <c r="Q56" i="2"/>
  <c r="B56" i="2"/>
  <c r="AO55" i="2"/>
  <c r="AF54" i="2"/>
  <c r="Q54" i="2"/>
  <c r="B54" i="2"/>
  <c r="AO53" i="2"/>
  <c r="W53" i="2"/>
  <c r="H53" i="2"/>
  <c r="AF52" i="2"/>
  <c r="Q52" i="2"/>
  <c r="Z55" i="2" s="1"/>
  <c r="B52" i="2"/>
  <c r="E50" i="2" s="1"/>
  <c r="AL50" i="2"/>
  <c r="AI50" i="2"/>
  <c r="Z50" i="2"/>
  <c r="T50" i="2"/>
  <c r="K50" i="2"/>
  <c r="AG45" i="2"/>
  <c r="Q45" i="2"/>
  <c r="Z44" i="2"/>
  <c r="K44" i="2"/>
  <c r="AG43" i="2"/>
  <c r="AM39" i="2" s="1"/>
  <c r="Q43" i="2"/>
  <c r="B43" i="2"/>
  <c r="H39" i="2" s="1"/>
  <c r="AP42" i="2"/>
  <c r="Z42" i="2"/>
  <c r="W42" i="2"/>
  <c r="K42" i="2"/>
  <c r="Q41" i="2"/>
  <c r="T39" i="2" s="1"/>
  <c r="B41" i="2"/>
  <c r="E39" i="2" s="1"/>
  <c r="AJ39" i="2"/>
  <c r="Z39" i="2"/>
  <c r="W39" i="2"/>
  <c r="K39" i="2"/>
  <c r="AF32" i="2"/>
  <c r="R32" i="2"/>
  <c r="X29" i="2" s="1"/>
  <c r="K31" i="2"/>
  <c r="AF30" i="2"/>
  <c r="E37" i="1" s="1"/>
  <c r="R30" i="2"/>
  <c r="AL29" i="2"/>
  <c r="AA29" i="2"/>
  <c r="K29" i="2"/>
  <c r="AF28" i="2"/>
  <c r="AI26" i="2" s="1"/>
  <c r="R28" i="2"/>
  <c r="AA31" i="2" s="1"/>
  <c r="O36" i="1" s="1"/>
  <c r="B28" i="2"/>
  <c r="AO26" i="2"/>
  <c r="AA26" i="2"/>
  <c r="X26" i="2"/>
  <c r="U26" i="2"/>
  <c r="H26" i="2"/>
  <c r="E26" i="2"/>
  <c r="AF21" i="2"/>
  <c r="Q21" i="2"/>
  <c r="Z15" i="2" s="1"/>
  <c r="AO20" i="2"/>
  <c r="N20" i="2"/>
  <c r="J20" i="2"/>
  <c r="AM11" i="2" s="1"/>
  <c r="F20" i="2"/>
  <c r="AQ7" i="2" s="1"/>
  <c r="B20" i="2"/>
  <c r="AF19" i="2"/>
  <c r="Q19" i="2"/>
  <c r="AO18" i="2"/>
  <c r="AL18" i="2"/>
  <c r="W18" i="2"/>
  <c r="Q17" i="2"/>
  <c r="H16" i="2"/>
  <c r="AO15" i="2"/>
  <c r="AL15" i="2"/>
  <c r="AI15" i="2"/>
  <c r="W11" i="2"/>
  <c r="AS9" i="2"/>
  <c r="AO9" i="2"/>
  <c r="H22" i="2" s="1"/>
  <c r="AK9" i="2"/>
  <c r="I12" i="1" s="1"/>
  <c r="AG9" i="2"/>
  <c r="AC9" i="2"/>
  <c r="Y9" i="2"/>
  <c r="H11" i="2" s="1"/>
  <c r="U9" i="2"/>
  <c r="L7" i="2" s="1"/>
  <c r="Q9" i="2"/>
  <c r="N9" i="2"/>
  <c r="J9" i="2"/>
  <c r="F9" i="2"/>
  <c r="AA7" i="2" s="1"/>
  <c r="O8" i="1" s="1"/>
  <c r="B9" i="2"/>
  <c r="AI7" i="2"/>
  <c r="S7" i="2"/>
  <c r="D7" i="2"/>
  <c r="AM5" i="2"/>
  <c r="W5" i="2"/>
  <c r="H5" i="2"/>
  <c r="O39" i="21"/>
  <c r="I37" i="21"/>
  <c r="I36" i="21"/>
  <c r="E36" i="21"/>
  <c r="O33" i="21"/>
  <c r="I33" i="21"/>
  <c r="I31" i="21"/>
  <c r="K30" i="21"/>
  <c r="I30" i="21"/>
  <c r="E30" i="21"/>
  <c r="O29" i="21"/>
  <c r="I29" i="21"/>
  <c r="O28" i="21"/>
  <c r="K28" i="21"/>
  <c r="E28" i="21"/>
  <c r="O27" i="21"/>
  <c r="I27" i="21"/>
  <c r="O26" i="21"/>
  <c r="K26" i="21"/>
  <c r="I26" i="21"/>
  <c r="E26" i="21"/>
  <c r="O25" i="21"/>
  <c r="I25" i="21"/>
  <c r="O24" i="21"/>
  <c r="K24" i="21"/>
  <c r="I24" i="21"/>
  <c r="E24" i="21"/>
  <c r="I23" i="21"/>
  <c r="O22" i="21"/>
  <c r="K22" i="21"/>
  <c r="I22" i="21"/>
  <c r="E22" i="21"/>
  <c r="O21" i="21"/>
  <c r="I21" i="21"/>
  <c r="O19" i="21"/>
  <c r="O17" i="21"/>
  <c r="I17" i="21"/>
  <c r="O13" i="21"/>
  <c r="O12" i="21"/>
  <c r="K12" i="21"/>
  <c r="I12" i="21"/>
  <c r="E12" i="21"/>
  <c r="O11" i="21"/>
  <c r="O10" i="21"/>
  <c r="K10" i="21"/>
  <c r="I10" i="21"/>
  <c r="E10" i="21"/>
  <c r="O9" i="21"/>
  <c r="I9" i="21"/>
  <c r="O8" i="21"/>
  <c r="K8" i="21"/>
  <c r="I8" i="21"/>
  <c r="E8" i="21"/>
  <c r="O7" i="21"/>
  <c r="I7" i="21"/>
  <c r="O6" i="21"/>
  <c r="I6" i="21"/>
  <c r="E6" i="21"/>
  <c r="O5" i="21"/>
  <c r="I5" i="21"/>
  <c r="C5" i="21"/>
  <c r="B6" i="21" s="1"/>
  <c r="C6" i="21" s="1"/>
  <c r="B7" i="21" s="1"/>
  <c r="C7" i="21" s="1"/>
  <c r="B8" i="21" s="1"/>
  <c r="C8" i="21" s="1"/>
  <c r="B9" i="21" s="1"/>
  <c r="C9" i="21" s="1"/>
  <c r="B10" i="21" s="1"/>
  <c r="C10" i="21" s="1"/>
  <c r="B11" i="21" s="1"/>
  <c r="C11" i="21" s="1"/>
  <c r="B12" i="21" s="1"/>
  <c r="C12" i="21" s="1"/>
  <c r="B13" i="21" s="1"/>
  <c r="C13" i="21" s="1"/>
  <c r="B14" i="21" s="1"/>
  <c r="C14" i="21" s="1"/>
  <c r="B15" i="21" s="1"/>
  <c r="C15" i="21" s="1"/>
  <c r="B16" i="21" s="1"/>
  <c r="C16" i="21" s="1"/>
  <c r="B17" i="21" s="1"/>
  <c r="C17" i="21" s="1"/>
  <c r="B18" i="21" s="1"/>
  <c r="C18" i="21" s="1"/>
  <c r="B19" i="21" s="1"/>
  <c r="C19" i="21" s="1"/>
  <c r="B20" i="21" s="1"/>
  <c r="C20" i="21" s="1"/>
  <c r="B21" i="21" s="1"/>
  <c r="C21" i="21" s="1"/>
  <c r="B22" i="21" s="1"/>
  <c r="C22" i="21" s="1"/>
  <c r="B23" i="21" s="1"/>
  <c r="C23" i="21" s="1"/>
  <c r="B24" i="21" s="1"/>
  <c r="C24" i="21" s="1"/>
  <c r="B25" i="21" s="1"/>
  <c r="C25" i="21" s="1"/>
  <c r="B26" i="21" s="1"/>
  <c r="C26" i="21" s="1"/>
  <c r="O35" i="17"/>
  <c r="K35" i="17"/>
  <c r="I35" i="17"/>
  <c r="E35" i="17"/>
  <c r="O34" i="17"/>
  <c r="O33" i="17"/>
  <c r="K33" i="17"/>
  <c r="I33" i="17"/>
  <c r="E33" i="17"/>
  <c r="I32" i="17"/>
  <c r="O31" i="17"/>
  <c r="K31" i="17"/>
  <c r="I31" i="17"/>
  <c r="E31" i="17"/>
  <c r="O30" i="17"/>
  <c r="O29" i="17"/>
  <c r="K29" i="17"/>
  <c r="I29" i="17"/>
  <c r="E29" i="17"/>
  <c r="I28" i="17"/>
  <c r="O27" i="17"/>
  <c r="K27" i="17"/>
  <c r="I27" i="17"/>
  <c r="E27" i="17"/>
  <c r="O26" i="17"/>
  <c r="O25" i="17"/>
  <c r="K25" i="17"/>
  <c r="E25" i="17"/>
  <c r="O24" i="17"/>
  <c r="I24" i="17"/>
  <c r="O23" i="17"/>
  <c r="K23" i="17"/>
  <c r="I23" i="17"/>
  <c r="E23" i="17"/>
  <c r="O22" i="17"/>
  <c r="O21" i="17"/>
  <c r="K21" i="17"/>
  <c r="I21" i="17"/>
  <c r="E21" i="17"/>
  <c r="O20" i="17"/>
  <c r="O19" i="17"/>
  <c r="K19" i="17"/>
  <c r="I19" i="17"/>
  <c r="E19" i="17"/>
  <c r="I18" i="17"/>
  <c r="O17" i="17"/>
  <c r="K17" i="17"/>
  <c r="I17" i="17"/>
  <c r="E17" i="17"/>
  <c r="I16" i="17"/>
  <c r="O14" i="17"/>
  <c r="I14" i="17"/>
  <c r="O12" i="17"/>
  <c r="I12" i="17"/>
  <c r="O11" i="17"/>
  <c r="K11" i="17"/>
  <c r="O10" i="17"/>
  <c r="O9" i="17"/>
  <c r="K9" i="17"/>
  <c r="I9" i="17"/>
  <c r="E9" i="17"/>
  <c r="O8" i="17"/>
  <c r="I8" i="17"/>
  <c r="B8" i="17"/>
  <c r="C8" i="17" s="1"/>
  <c r="B9" i="17" s="1"/>
  <c r="C9" i="17" s="1"/>
  <c r="B10" i="17" s="1"/>
  <c r="C10" i="17" s="1"/>
  <c r="B11" i="17" s="1"/>
  <c r="C11" i="17" s="1"/>
  <c r="B12" i="17" s="1"/>
  <c r="C12" i="17" s="1"/>
  <c r="B13" i="17" s="1"/>
  <c r="C13" i="17" s="1"/>
  <c r="B14" i="17" s="1"/>
  <c r="C14" i="17" s="1"/>
  <c r="B15" i="17" s="1"/>
  <c r="C15" i="17" s="1"/>
  <c r="B16" i="17" s="1"/>
  <c r="C16" i="17" s="1"/>
  <c r="B17" i="17" s="1"/>
  <c r="C17" i="17" s="1"/>
  <c r="B18" i="17" s="1"/>
  <c r="C18" i="17" s="1"/>
  <c r="B19" i="17" s="1"/>
  <c r="C19" i="17" s="1"/>
  <c r="B20" i="17" s="1"/>
  <c r="C20" i="17" s="1"/>
  <c r="B21" i="17" s="1"/>
  <c r="C21" i="17" s="1"/>
  <c r="B22" i="17" s="1"/>
  <c r="C22" i="17" s="1"/>
  <c r="B23" i="17" s="1"/>
  <c r="C23" i="17" s="1"/>
  <c r="B24" i="17" s="1"/>
  <c r="C24" i="17" s="1"/>
  <c r="B25" i="17" s="1"/>
  <c r="C25" i="17" s="1"/>
  <c r="O7" i="17"/>
  <c r="K7" i="17"/>
  <c r="I7" i="17"/>
  <c r="E7" i="17"/>
  <c r="I6" i="17"/>
  <c r="O5" i="17"/>
  <c r="K5" i="17"/>
  <c r="I5" i="17"/>
  <c r="E5" i="17"/>
  <c r="B5" i="17"/>
  <c r="C5" i="17" s="1"/>
  <c r="B6" i="17" s="1"/>
  <c r="C6" i="17" s="1"/>
  <c r="B7" i="17" s="1"/>
  <c r="C7" i="17" s="1"/>
  <c r="O4" i="17"/>
  <c r="I4" i="17"/>
  <c r="C4" i="17"/>
  <c r="X41" i="10"/>
  <c r="T41" i="10"/>
  <c r="J41" i="10"/>
  <c r="AC39" i="10"/>
  <c r="Y39" i="10"/>
  <c r="T39" i="10"/>
  <c r="S39" i="10"/>
  <c r="O39" i="10"/>
  <c r="N39" i="10"/>
  <c r="J39" i="10"/>
  <c r="I39" i="10"/>
  <c r="E39" i="10"/>
  <c r="AC38" i="10"/>
  <c r="S38" i="10"/>
  <c r="I38" i="10"/>
  <c r="X36" i="10"/>
  <c r="N36" i="10"/>
  <c r="AC35" i="10"/>
  <c r="Y35" i="10"/>
  <c r="S35" i="10"/>
  <c r="O35" i="10"/>
  <c r="N35" i="10"/>
  <c r="J35" i="10"/>
  <c r="I35" i="10"/>
  <c r="E35" i="10"/>
  <c r="X34" i="10"/>
  <c r="S34" i="10"/>
  <c r="I34" i="10"/>
  <c r="X33" i="10"/>
  <c r="N33" i="10"/>
  <c r="S32" i="10"/>
  <c r="I32" i="10"/>
  <c r="AC31" i="10"/>
  <c r="Y31" i="10"/>
  <c r="X31" i="10"/>
  <c r="T31" i="10"/>
  <c r="S31" i="10"/>
  <c r="O31" i="10"/>
  <c r="N31" i="10"/>
  <c r="J31" i="10"/>
  <c r="AC30" i="10"/>
  <c r="N30" i="10"/>
  <c r="I30" i="10"/>
  <c r="AC29" i="10"/>
  <c r="Y29" i="10"/>
  <c r="T29" i="10"/>
  <c r="S29" i="10"/>
  <c r="O29" i="10"/>
  <c r="N29" i="10"/>
  <c r="I29" i="10"/>
  <c r="E29" i="10"/>
  <c r="N28" i="10"/>
  <c r="I28" i="10"/>
  <c r="Y27" i="10"/>
  <c r="X27" i="10"/>
  <c r="T27" i="10"/>
  <c r="S27" i="10"/>
  <c r="O27" i="10"/>
  <c r="N27" i="10"/>
  <c r="J27" i="10"/>
  <c r="I27" i="10"/>
  <c r="E27" i="10"/>
  <c r="X26" i="10"/>
  <c r="N26" i="10"/>
  <c r="AC25" i="10"/>
  <c r="Y25" i="10"/>
  <c r="T25" i="10"/>
  <c r="S25" i="10"/>
  <c r="O25" i="10"/>
  <c r="N25" i="10"/>
  <c r="J25" i="10"/>
  <c r="I25" i="10"/>
  <c r="AC24" i="10"/>
  <c r="S24" i="10"/>
  <c r="N24" i="10"/>
  <c r="I24" i="10"/>
  <c r="AC23" i="10"/>
  <c r="Y23" i="10"/>
  <c r="X23" i="10"/>
  <c r="T23" i="10"/>
  <c r="S23" i="10"/>
  <c r="O23" i="10"/>
  <c r="N23" i="10"/>
  <c r="J23" i="10"/>
  <c r="I23" i="10"/>
  <c r="E23" i="10"/>
  <c r="AC22" i="10"/>
  <c r="X22" i="10"/>
  <c r="S22" i="10"/>
  <c r="N22" i="10"/>
  <c r="I22" i="10"/>
  <c r="AC21" i="10"/>
  <c r="X21" i="10"/>
  <c r="T21" i="10"/>
  <c r="N21" i="10"/>
  <c r="J21" i="10"/>
  <c r="AC20" i="10"/>
  <c r="S20" i="10"/>
  <c r="N20" i="10"/>
  <c r="I20" i="10"/>
  <c r="AC19" i="10"/>
  <c r="Y19" i="10"/>
  <c r="AC18" i="10"/>
  <c r="S18" i="10"/>
  <c r="AC17" i="10"/>
  <c r="Y17" i="10"/>
  <c r="X17" i="10"/>
  <c r="S17" i="10"/>
  <c r="O17" i="10"/>
  <c r="N17" i="10"/>
  <c r="J17" i="10"/>
  <c r="I17" i="10"/>
  <c r="E17" i="10"/>
  <c r="AC16" i="10"/>
  <c r="X16" i="10"/>
  <c r="S16" i="10"/>
  <c r="N16" i="10"/>
  <c r="I16" i="10"/>
  <c r="AC15" i="10"/>
  <c r="Y15" i="10"/>
  <c r="X15" i="10"/>
  <c r="T15" i="10"/>
  <c r="S15" i="10"/>
  <c r="O15" i="10"/>
  <c r="N15" i="10"/>
  <c r="J15" i="10"/>
  <c r="I15" i="10"/>
  <c r="N14" i="10"/>
  <c r="AC13" i="10"/>
  <c r="Y13" i="10"/>
  <c r="X13" i="10"/>
  <c r="T13" i="10"/>
  <c r="S13" i="10"/>
  <c r="O13" i="10"/>
  <c r="N13" i="10"/>
  <c r="J13" i="10"/>
  <c r="I13" i="10"/>
  <c r="X12" i="10"/>
  <c r="S12" i="10"/>
  <c r="N12" i="10"/>
  <c r="AC11" i="10"/>
  <c r="Y11" i="10"/>
  <c r="X11" i="10"/>
  <c r="T11" i="10"/>
  <c r="S11" i="10"/>
  <c r="O11" i="10"/>
  <c r="N11" i="10"/>
  <c r="J11" i="10"/>
  <c r="I11" i="10"/>
  <c r="E11" i="10"/>
  <c r="AC10" i="10"/>
  <c r="X10" i="10"/>
  <c r="S10" i="10"/>
  <c r="N10" i="10"/>
  <c r="I10" i="10"/>
  <c r="O30" i="3"/>
  <c r="I30" i="3"/>
  <c r="O26" i="3"/>
  <c r="I26" i="3"/>
  <c r="I24" i="3"/>
  <c r="Q23" i="3"/>
  <c r="O23" i="3"/>
  <c r="K23" i="3"/>
  <c r="U22" i="3"/>
  <c r="I22" i="3"/>
  <c r="U21" i="3"/>
  <c r="Q21" i="3"/>
  <c r="O21" i="3"/>
  <c r="K21" i="3"/>
  <c r="I21" i="3"/>
  <c r="E21" i="3"/>
  <c r="O20" i="3"/>
  <c r="I20" i="3"/>
  <c r="Q19" i="3"/>
  <c r="O19" i="3"/>
  <c r="K19" i="3"/>
  <c r="I19" i="3"/>
  <c r="E19" i="3"/>
  <c r="O18" i="3"/>
  <c r="I18" i="3"/>
  <c r="U17" i="3"/>
  <c r="Q17" i="3"/>
  <c r="O17" i="3"/>
  <c r="K17" i="3"/>
  <c r="I17" i="3"/>
  <c r="E17" i="3"/>
  <c r="O16" i="3"/>
  <c r="I16" i="3"/>
  <c r="U15" i="3"/>
  <c r="Q15" i="3"/>
  <c r="O14" i="3"/>
  <c r="I14" i="3"/>
  <c r="U13" i="3"/>
  <c r="U12" i="3"/>
  <c r="O12" i="3"/>
  <c r="I12" i="3"/>
  <c r="U11" i="3"/>
  <c r="Q11" i="3"/>
  <c r="U10" i="3"/>
  <c r="O10" i="3"/>
  <c r="I10" i="3"/>
  <c r="U9" i="3"/>
  <c r="Q9" i="3"/>
  <c r="O9" i="3"/>
  <c r="K9" i="3"/>
  <c r="E9" i="3"/>
  <c r="U8" i="3"/>
  <c r="O8" i="3"/>
  <c r="I8" i="3"/>
  <c r="U7" i="3"/>
  <c r="Q7" i="3"/>
  <c r="O7" i="3"/>
  <c r="K7" i="3"/>
  <c r="I7" i="3"/>
  <c r="E7" i="3"/>
  <c r="U5" i="3"/>
  <c r="Q5" i="3"/>
  <c r="O5" i="3"/>
  <c r="K5" i="3"/>
  <c r="I5" i="3"/>
  <c r="E5" i="3"/>
  <c r="B5" i="3"/>
  <c r="C5" i="3" s="1"/>
  <c r="B6" i="3" s="1"/>
  <c r="C6" i="3" s="1"/>
  <c r="B7" i="3" s="1"/>
  <c r="C7" i="3" s="1"/>
  <c r="B8" i="3" s="1"/>
  <c r="C8" i="3" s="1"/>
  <c r="B9" i="3" s="1"/>
  <c r="C9" i="3" s="1"/>
  <c r="B10" i="3" s="1"/>
  <c r="C10" i="3" s="1"/>
  <c r="B11" i="3" s="1"/>
  <c r="C11" i="3" s="1"/>
  <c r="B12" i="3" s="1"/>
  <c r="C12" i="3" s="1"/>
  <c r="B13" i="3" s="1"/>
  <c r="C13" i="3" s="1"/>
  <c r="B14" i="3" s="1"/>
  <c r="C14" i="3" s="1"/>
  <c r="B15" i="3" s="1"/>
  <c r="C15" i="3" s="1"/>
  <c r="B16" i="3" s="1"/>
  <c r="C16" i="3" s="1"/>
  <c r="B17" i="3" s="1"/>
  <c r="C17" i="3" s="1"/>
  <c r="B18" i="3" s="1"/>
  <c r="C18" i="3" s="1"/>
  <c r="B19" i="3" s="1"/>
  <c r="C19" i="3" s="1"/>
  <c r="B20" i="3" s="1"/>
  <c r="C20" i="3" s="1"/>
  <c r="B21" i="3" s="1"/>
  <c r="C21" i="3" s="1"/>
  <c r="B22" i="3" s="1"/>
  <c r="C22" i="3" s="1"/>
  <c r="B23" i="3" s="1"/>
  <c r="C23" i="3" s="1"/>
  <c r="B24" i="3" s="1"/>
  <c r="C24" i="3" s="1"/>
  <c r="B25" i="3" s="1"/>
  <c r="C25" i="3" s="1"/>
  <c r="I4" i="3"/>
  <c r="C4" i="3"/>
  <c r="O37" i="1"/>
  <c r="K37" i="1"/>
  <c r="I37" i="1"/>
  <c r="I35" i="1"/>
  <c r="E35" i="1"/>
  <c r="I34" i="1"/>
  <c r="AA33" i="1"/>
  <c r="W33" i="1"/>
  <c r="O33" i="1"/>
  <c r="K33" i="1"/>
  <c r="I33" i="1"/>
  <c r="E33" i="1"/>
  <c r="O32" i="1"/>
  <c r="W31" i="1"/>
  <c r="Q31" i="1"/>
  <c r="I31" i="1"/>
  <c r="E31" i="1"/>
  <c r="U30" i="1"/>
  <c r="O30" i="1"/>
  <c r="I30" i="1"/>
  <c r="AA29" i="1"/>
  <c r="W29" i="1"/>
  <c r="U29" i="1"/>
  <c r="Q29" i="1"/>
  <c r="O29" i="1"/>
  <c r="K29" i="1"/>
  <c r="AA28" i="1"/>
  <c r="U28" i="1"/>
  <c r="O28" i="1"/>
  <c r="I28" i="1"/>
  <c r="AA27" i="1"/>
  <c r="W27" i="1"/>
  <c r="U27" i="1"/>
  <c r="Q27" i="1"/>
  <c r="K27" i="1"/>
  <c r="AA26" i="1"/>
  <c r="U26" i="1"/>
  <c r="O26" i="1"/>
  <c r="AA25" i="1"/>
  <c r="W25" i="1"/>
  <c r="U25" i="1"/>
  <c r="Q25" i="1"/>
  <c r="O25" i="1"/>
  <c r="K25" i="1"/>
  <c r="I25" i="1"/>
  <c r="E25" i="1"/>
  <c r="AA24" i="1"/>
  <c r="U24" i="1"/>
  <c r="O24" i="1"/>
  <c r="I24" i="1"/>
  <c r="AA23" i="1"/>
  <c r="W23" i="1"/>
  <c r="AA21" i="1"/>
  <c r="W21" i="1"/>
  <c r="U21" i="1"/>
  <c r="U20" i="1"/>
  <c r="O20" i="1"/>
  <c r="I20" i="1"/>
  <c r="AA19" i="1"/>
  <c r="W19" i="1"/>
  <c r="U19" i="1"/>
  <c r="Q19" i="1"/>
  <c r="O19" i="1"/>
  <c r="K19" i="1"/>
  <c r="I19" i="1"/>
  <c r="E19" i="1"/>
  <c r="AA18" i="1"/>
  <c r="U18" i="1"/>
  <c r="O18" i="1"/>
  <c r="AA17" i="1"/>
  <c r="W17" i="1"/>
  <c r="U17" i="1"/>
  <c r="Q17" i="1"/>
  <c r="U16" i="1"/>
  <c r="O16" i="1"/>
  <c r="I16" i="1"/>
  <c r="AA15" i="1"/>
  <c r="W15" i="1"/>
  <c r="U15" i="1"/>
  <c r="Q15" i="1"/>
  <c r="AA14" i="1"/>
  <c r="U14" i="1"/>
  <c r="O14" i="1"/>
  <c r="I14" i="1"/>
  <c r="AA13" i="1"/>
  <c r="W13" i="1"/>
  <c r="U13" i="1"/>
  <c r="Q13" i="1"/>
  <c r="O13" i="1"/>
  <c r="K13" i="1"/>
  <c r="I13" i="1"/>
  <c r="E13" i="1"/>
  <c r="AA11" i="1"/>
  <c r="W11" i="1"/>
  <c r="U11" i="1"/>
  <c r="Q11" i="1"/>
  <c r="O11" i="1"/>
  <c r="K11" i="1"/>
  <c r="I11" i="1"/>
  <c r="E11" i="1"/>
  <c r="AA10" i="1"/>
  <c r="O10" i="1"/>
  <c r="I10" i="1"/>
  <c r="AA9" i="1"/>
  <c r="W9" i="1"/>
  <c r="U9" i="1"/>
  <c r="Q9" i="1"/>
  <c r="O9" i="1"/>
  <c r="K9" i="1"/>
  <c r="I9" i="1"/>
  <c r="E9" i="1"/>
  <c r="U8" i="1"/>
  <c r="I8" i="1"/>
  <c r="AA7" i="1"/>
  <c r="W7" i="1"/>
  <c r="U7" i="1"/>
  <c r="Q7" i="1"/>
  <c r="O7" i="1"/>
  <c r="K7" i="1"/>
  <c r="I7" i="1"/>
  <c r="E7" i="1"/>
  <c r="AA6" i="1"/>
  <c r="U6" i="1"/>
  <c r="I6" i="1"/>
  <c r="AA5" i="1"/>
  <c r="W5" i="1"/>
  <c r="U5" i="1"/>
  <c r="Q5" i="1"/>
  <c r="C4" i="1"/>
  <c r="B5" i="1" s="1"/>
  <c r="C5" i="1" s="1"/>
  <c r="B6" i="1" s="1"/>
  <c r="C6" i="1" s="1"/>
  <c r="B7" i="1" s="1"/>
  <c r="C7" i="1" s="1"/>
  <c r="B8" i="1" s="1"/>
  <c r="C8" i="1" s="1"/>
  <c r="B9" i="1" s="1"/>
  <c r="C9" i="1" s="1"/>
  <c r="B10" i="1" s="1"/>
  <c r="C10" i="1" s="1"/>
  <c r="B11" i="1" s="1"/>
  <c r="C11" i="1" s="1"/>
  <c r="B12" i="1" s="1"/>
  <c r="C12" i="1" s="1"/>
  <c r="B13" i="1" s="1"/>
  <c r="C13" i="1" s="1"/>
  <c r="B14" i="1" s="1"/>
  <c r="C14" i="1" s="1"/>
  <c r="B15" i="1" s="1"/>
  <c r="C15" i="1" s="1"/>
  <c r="B16" i="1" s="1"/>
  <c r="C16" i="1" s="1"/>
  <c r="B17" i="1" s="1"/>
  <c r="C17" i="1" s="1"/>
  <c r="B18" i="1" s="1"/>
  <c r="C18" i="1" s="1"/>
  <c r="B19" i="1" s="1"/>
  <c r="C19" i="1" s="1"/>
  <c r="B20" i="1" s="1"/>
  <c r="C20" i="1" s="1"/>
  <c r="B21" i="1" s="1"/>
  <c r="C21" i="1" s="1"/>
  <c r="B22" i="1" s="1"/>
  <c r="C22" i="1" s="1"/>
  <c r="B23" i="1" s="1"/>
  <c r="C23" i="1" s="1"/>
  <c r="B24" i="1" s="1"/>
  <c r="C24" i="1" s="1"/>
  <c r="B25" i="1" s="1"/>
  <c r="C25" i="1" s="1"/>
  <c r="AB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AA31" i="18"/>
  <c r="AA30" i="18"/>
  <c r="AA29" i="18"/>
  <c r="AA28" i="18"/>
  <c r="AA27" i="18"/>
  <c r="AA26" i="18"/>
  <c r="AA25" i="18"/>
  <c r="AA24" i="18"/>
  <c r="AA23" i="18"/>
  <c r="AA22" i="18"/>
  <c r="AA21" i="18"/>
  <c r="AA20" i="18"/>
  <c r="AA19" i="18"/>
  <c r="AA18" i="18"/>
  <c r="AA17" i="18"/>
  <c r="AA16" i="18"/>
  <c r="AA15" i="18"/>
  <c r="AA14" i="18"/>
  <c r="AA13" i="18"/>
  <c r="AA12" i="18"/>
  <c r="AA11" i="18"/>
  <c r="AA10" i="18"/>
  <c r="AA9" i="18"/>
  <c r="AA8" i="18"/>
  <c r="AA7" i="18"/>
  <c r="AA6" i="18"/>
  <c r="AA5" i="18"/>
  <c r="AA4" i="18"/>
  <c r="AA32" i="18" s="1"/>
  <c r="B26" i="3" l="1"/>
  <c r="B27" i="3"/>
  <c r="C27" i="3" s="1"/>
  <c r="B28" i="3" s="1"/>
  <c r="C28" i="3" s="1"/>
  <c r="B29" i="3" s="1"/>
  <c r="C29" i="3" s="1"/>
  <c r="B30" i="3" s="1"/>
  <c r="C30" i="3" s="1"/>
  <c r="B31" i="3" s="1"/>
  <c r="C31" i="3" s="1"/>
  <c r="B28" i="21"/>
  <c r="C28" i="21" s="1"/>
  <c r="B29" i="21" s="1"/>
  <c r="C29" i="21" s="1"/>
  <c r="B30" i="21" s="1"/>
  <c r="C30" i="21" s="1"/>
  <c r="B31" i="21" s="1"/>
  <c r="C31" i="21" s="1"/>
  <c r="B32" i="21" s="1"/>
  <c r="C32" i="21" s="1"/>
  <c r="B33" i="21" s="1"/>
  <c r="B27" i="21"/>
  <c r="B27" i="17"/>
  <c r="C27" i="17" s="1"/>
  <c r="B28" i="17" s="1"/>
  <c r="C28" i="17" s="1"/>
  <c r="B29" i="17" s="1"/>
  <c r="C29" i="17" s="1"/>
  <c r="B30" i="17" s="1"/>
  <c r="C30" i="17" s="1"/>
  <c r="B31" i="17" s="1"/>
  <c r="C31" i="17" s="1"/>
  <c r="B32" i="17" s="1"/>
  <c r="B26" i="1"/>
  <c r="B27" i="1"/>
  <c r="C27" i="1" s="1"/>
  <c r="B28" i="1" s="1"/>
  <c r="C28" i="1" s="1"/>
  <c r="B29" i="1" s="1"/>
  <c r="C29" i="1" s="1"/>
  <c r="B30" i="1" s="1"/>
  <c r="C30" i="1" s="1"/>
  <c r="B31" i="1" s="1"/>
  <c r="C31" i="1" s="1"/>
  <c r="B32" i="1" s="1"/>
  <c r="S7" i="11"/>
  <c r="I14" i="10" s="1"/>
  <c r="E13" i="10"/>
  <c r="C7" i="11"/>
  <c r="I12" i="10" s="1"/>
  <c r="E15" i="10"/>
  <c r="C17" i="11"/>
  <c r="I26" i="10" s="1"/>
  <c r="E25" i="10"/>
  <c r="AN27" i="11"/>
  <c r="AC14" i="10" s="1"/>
  <c r="AC27" i="10"/>
  <c r="AQ24" i="11"/>
  <c r="Y21" i="10"/>
  <c r="G32" i="12"/>
  <c r="F33" i="12" s="1"/>
  <c r="G33" i="12" s="1"/>
  <c r="F34" i="12" s="1"/>
  <c r="G34" i="12" s="1"/>
  <c r="F35" i="12" s="1"/>
  <c r="G35" i="12" s="1"/>
  <c r="F36" i="12" s="1"/>
  <c r="G36" i="12" s="1"/>
  <c r="F37" i="12" s="1"/>
  <c r="G37" i="12" s="1"/>
  <c r="F38" i="12" s="1"/>
  <c r="G38" i="12" s="1"/>
  <c r="G31" i="12"/>
  <c r="F32" i="12" s="1"/>
  <c r="L18" i="2"/>
  <c r="O12" i="1" s="1"/>
  <c r="Z18" i="2"/>
  <c r="I18" i="1" s="1"/>
  <c r="W15" i="2"/>
  <c r="AA29" i="16"/>
  <c r="O6" i="3" s="1"/>
  <c r="I9" i="3"/>
  <c r="G43" i="19"/>
  <c r="N18" i="10" s="1"/>
  <c r="W4" i="19"/>
  <c r="J29" i="10"/>
  <c r="W18" i="19"/>
  <c r="X14" i="10" s="1"/>
  <c r="Z15" i="19"/>
  <c r="X29" i="10"/>
  <c r="F25" i="12"/>
  <c r="F14" i="20"/>
  <c r="L19" i="20"/>
  <c r="I30" i="17" s="1"/>
  <c r="I25" i="17"/>
  <c r="AL26" i="2"/>
  <c r="AO29" i="2"/>
  <c r="I32" i="1" s="1"/>
  <c r="O27" i="1"/>
  <c r="AM29" i="19"/>
  <c r="N32" i="10" s="1"/>
  <c r="AP26" i="19"/>
  <c r="N41" i="10"/>
  <c r="O6" i="1"/>
  <c r="W50" i="2"/>
  <c r="Z53" i="2"/>
  <c r="AA16" i="1" s="1"/>
  <c r="H5" i="16"/>
  <c r="O24" i="3" s="1"/>
  <c r="U23" i="3"/>
  <c r="V18" i="16"/>
  <c r="U6" i="3" s="1"/>
  <c r="Y15" i="16"/>
  <c r="U19" i="3"/>
  <c r="Q13" i="3"/>
  <c r="Z42" i="19"/>
  <c r="X40" i="10" s="1"/>
  <c r="T37" i="19"/>
  <c r="T33" i="10"/>
  <c r="X37" i="10"/>
  <c r="W40" i="19"/>
  <c r="X32" i="10" s="1"/>
  <c r="Z37" i="19"/>
  <c r="T37" i="10"/>
  <c r="X10" i="15"/>
  <c r="I15" i="21" s="1"/>
  <c r="K6" i="21"/>
  <c r="T15" i="2"/>
  <c r="Z20" i="2"/>
  <c r="K53" i="2"/>
  <c r="AA22" i="1" s="1"/>
  <c r="H50" i="2"/>
  <c r="AO66" i="2"/>
  <c r="AA30" i="1" s="1"/>
  <c r="AQ13" i="11"/>
  <c r="Z24" i="11"/>
  <c r="W27" i="11"/>
  <c r="AC12" i="10" s="1"/>
  <c r="I4" i="19"/>
  <c r="F26" i="19"/>
  <c r="L31" i="19"/>
  <c r="N38" i="10" s="1"/>
  <c r="L29" i="19"/>
  <c r="N34" i="10" s="1"/>
  <c r="AO28" i="15"/>
  <c r="O37" i="21" s="1"/>
  <c r="O30" i="21"/>
  <c r="Y14" i="20"/>
  <c r="AB17" i="20"/>
  <c r="I26" i="17" s="1"/>
  <c r="AR28" i="20"/>
  <c r="O28" i="17" s="1"/>
  <c r="AO25" i="20"/>
  <c r="T15" i="19"/>
  <c r="Z20" i="19"/>
  <c r="X28" i="10" s="1"/>
  <c r="AM42" i="2"/>
  <c r="U10" i="1" s="1"/>
  <c r="AP39" i="2"/>
  <c r="AL53" i="2"/>
  <c r="AA8" i="1" s="1"/>
  <c r="AO50" i="2"/>
  <c r="H18" i="16"/>
  <c r="U4" i="3" s="1"/>
  <c r="AO18" i="16"/>
  <c r="U14" i="3" s="1"/>
  <c r="AQ29" i="11"/>
  <c r="AC26" i="10" s="1"/>
  <c r="AK24" i="11"/>
  <c r="K40" i="11"/>
  <c r="AC34" i="10" s="1"/>
  <c r="H37" i="11"/>
  <c r="AM4" i="19"/>
  <c r="AJ4" i="19"/>
  <c r="AP9" i="19"/>
  <c r="S28" i="10" s="1"/>
  <c r="AM15" i="19"/>
  <c r="AP18" i="19"/>
  <c r="X24" i="10" s="1"/>
  <c r="F26" i="15"/>
  <c r="I28" i="21"/>
  <c r="L31" i="15"/>
  <c r="I35" i="21" s="1"/>
  <c r="L25" i="20"/>
  <c r="I28" i="20"/>
  <c r="O18" i="17" s="1"/>
  <c r="AO31" i="2"/>
  <c r="I36" i="1" s="1"/>
  <c r="K55" i="2"/>
  <c r="AA32" i="1" s="1"/>
  <c r="AO20" i="16"/>
  <c r="U20" i="3" s="1"/>
  <c r="AR19" i="20"/>
  <c r="I34" i="17" s="1"/>
  <c r="AO17" i="20"/>
  <c r="I22" i="17" s="1"/>
  <c r="AR14" i="20"/>
  <c r="H61" i="2"/>
  <c r="E37" i="11"/>
  <c r="C25" i="12"/>
  <c r="B26" i="12" s="1"/>
  <c r="C26" i="12" s="1"/>
  <c r="B27" i="12" s="1"/>
  <c r="C27" i="12" s="1"/>
  <c r="B28" i="12" s="1"/>
  <c r="C28" i="12" s="1"/>
  <c r="B29" i="12" s="1"/>
  <c r="C29" i="12" s="1"/>
  <c r="B30" i="12" s="1"/>
  <c r="C30" i="12" s="1"/>
  <c r="B31" i="12" s="1"/>
  <c r="B25" i="12"/>
  <c r="AB30" i="20"/>
  <c r="O32" i="17" s="1"/>
  <c r="L40" i="20"/>
  <c r="O16" i="17" s="1"/>
  <c r="I25" i="20"/>
  <c r="C32" i="1" l="1"/>
  <c r="B33" i="1" s="1"/>
  <c r="B34" i="1"/>
  <c r="C34" i="1" s="1"/>
  <c r="C35" i="1" s="1"/>
  <c r="B36" i="1" s="1"/>
  <c r="C36" i="1" s="1"/>
  <c r="B37" i="1" s="1"/>
  <c r="C37" i="1" s="1"/>
  <c r="B35" i="21"/>
  <c r="C35" i="21" s="1"/>
  <c r="C36" i="21" s="1"/>
  <c r="B37" i="21" s="1"/>
  <c r="C37" i="21" s="1"/>
  <c r="B38" i="21" s="1"/>
  <c r="C38" i="21" s="1"/>
  <c r="B39" i="21" s="1"/>
  <c r="C39" i="21" s="1"/>
  <c r="B40" i="21" s="1"/>
  <c r="C40" i="21" s="1"/>
  <c r="C33" i="21"/>
  <c r="B34" i="21" s="1"/>
  <c r="B34" i="17"/>
  <c r="C34" i="17" s="1"/>
  <c r="C35" i="17" s="1"/>
  <c r="C32" i="17"/>
  <c r="B33" i="17" s="1"/>
  <c r="C32" i="12"/>
  <c r="B33" i="12" s="1"/>
  <c r="C33" i="12" s="1"/>
  <c r="B34" i="12" s="1"/>
  <c r="C34" i="12" s="1"/>
  <c r="B35" i="12" s="1"/>
  <c r="C35" i="12" s="1"/>
  <c r="B36" i="12" s="1"/>
  <c r="C36" i="12" s="1"/>
  <c r="B37" i="12" s="1"/>
  <c r="C37" i="12" s="1"/>
  <c r="B38" i="12" s="1"/>
  <c r="C38" i="12" s="1"/>
  <c r="C31" i="12"/>
  <c r="B32" i="12" s="1"/>
</calcChain>
</file>

<file path=xl/comments1.xml><?xml version="1.0" encoding="utf-8"?>
<comments xmlns="http://schemas.openxmlformats.org/spreadsheetml/2006/main">
  <authors>
    <author>user</author>
  </authors>
  <commentList>
    <comment ref="J9" authorId="0">
      <text>
        <r>
          <rPr>
            <b/>
            <sz val="9"/>
            <rFont val="ＭＳ Ｐゴシック"/>
            <family val="3"/>
            <charset val="128"/>
          </rPr>
          <t>user:</t>
        </r>
      </text>
    </comment>
    <comment ref="AM11" authorId="0">
      <text>
        <r>
          <rPr>
            <b/>
            <sz val="9"/>
            <rFont val="ＭＳ Ｐゴシック"/>
            <family val="3"/>
            <charset val="128"/>
          </rPr>
          <t>user:</t>
        </r>
      </text>
    </comment>
    <comment ref="J20" authorId="0">
      <text>
        <r>
          <rPr>
            <b/>
            <sz val="9"/>
            <rFont val="ＭＳ Ｐゴシック"/>
            <family val="3"/>
            <charset val="128"/>
          </rPr>
          <t>user:</t>
        </r>
      </text>
    </comment>
    <comment ref="AD55" authorId="0">
      <text>
        <r>
          <rPr>
            <b/>
            <sz val="9"/>
            <rFont val="ＭＳ Ｐゴシック"/>
            <family val="3"/>
            <charset val="128"/>
          </rPr>
          <t>user:</t>
        </r>
      </text>
    </comment>
    <comment ref="AD66" authorId="0">
      <text>
        <r>
          <rPr>
            <b/>
            <sz val="9"/>
            <rFont val="ＭＳ Ｐゴシック"/>
            <family val="3"/>
            <charset val="128"/>
          </rPr>
          <t>user: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9" authorId="0">
      <text>
        <r>
          <rPr>
            <b/>
            <sz val="9"/>
            <rFont val="ＭＳ Ｐゴシック"/>
            <family val="3"/>
            <charset val="128"/>
          </rPr>
          <t>user:</t>
        </r>
      </text>
    </comment>
    <comment ref="J31" authorId="0">
      <text>
        <r>
          <rPr>
            <b/>
            <sz val="9"/>
            <rFont val="ＭＳ Ｐゴシック"/>
            <family val="3"/>
            <charset val="128"/>
          </rPr>
          <t>user:</t>
        </r>
      </text>
    </comment>
    <comment ref="J42" authorId="0">
      <text>
        <r>
          <rPr>
            <b/>
            <sz val="9"/>
            <rFont val="ＭＳ Ｐゴシック"/>
            <family val="3"/>
            <charset val="128"/>
          </rPr>
          <t>user:</t>
        </r>
      </text>
    </comment>
  </commentList>
</comments>
</file>

<file path=xl/sharedStrings.xml><?xml version="1.0" encoding="utf-8"?>
<sst xmlns="http://schemas.openxmlformats.org/spreadsheetml/2006/main" count="1423" uniqueCount="297">
  <si>
    <t>第４８回スクール大会・エントリー表</t>
  </si>
  <si>
    <t>登　録　名　称　　　　　（通称等）</t>
  </si>
  <si>
    <t>略称</t>
  </si>
  <si>
    <t>幼児</t>
  </si>
  <si>
    <t>１年</t>
  </si>
  <si>
    <t>２年</t>
  </si>
  <si>
    <t>3年</t>
  </si>
  <si>
    <t>4年</t>
  </si>
  <si>
    <t>5年</t>
  </si>
  <si>
    <t>6年</t>
  </si>
  <si>
    <t>チーム合計</t>
  </si>
  <si>
    <t>人数</t>
  </si>
  <si>
    <t>A</t>
  </si>
  <si>
    <t>B</t>
  </si>
  <si>
    <t>C</t>
  </si>
  <si>
    <t>北　摂　地　区</t>
  </si>
  <si>
    <t>茨木　RS</t>
  </si>
  <si>
    <t>茨木</t>
  </si>
  <si>
    <t>チーム</t>
  </si>
  <si>
    <t>摂津・天王山・
SUN　BRAVES
合同</t>
  </si>
  <si>
    <t>合同A</t>
  </si>
  <si>
    <t>吹田　ＲＳ</t>
  </si>
  <si>
    <t>吹田</t>
  </si>
  <si>
    <t>高槻　RS</t>
  </si>
  <si>
    <t>高槻</t>
  </si>
  <si>
    <t>豊中　RS</t>
  </si>
  <si>
    <t>豊中</t>
  </si>
  <si>
    <t>能勢・柏原・淀川
合同</t>
  </si>
  <si>
    <t>合同C</t>
  </si>
  <si>
    <t>東淀川　RS</t>
  </si>
  <si>
    <t>東淀川</t>
  </si>
  <si>
    <t>箕面　RS</t>
  </si>
  <si>
    <t>箕面</t>
  </si>
  <si>
    <t>北 河 内 地 区</t>
  </si>
  <si>
    <t>OTJ　RS</t>
  </si>
  <si>
    <t>OTJ</t>
  </si>
  <si>
    <t>交野　RS</t>
  </si>
  <si>
    <t>交野</t>
  </si>
  <si>
    <t>四條畷　RS</t>
  </si>
  <si>
    <t>四條畷</t>
  </si>
  <si>
    <t>大工大　RS</t>
  </si>
  <si>
    <t>大工大</t>
  </si>
  <si>
    <t>寝屋川　RS</t>
  </si>
  <si>
    <t>寝屋川</t>
  </si>
  <si>
    <t>枚方　ＲＳ</t>
  </si>
  <si>
    <t>枚方</t>
  </si>
  <si>
    <t>守口　RS</t>
  </si>
  <si>
    <t>守口</t>
  </si>
  <si>
    <t xml:space="preserve"> 大 阪　市 地 区</t>
  </si>
  <si>
    <t>阿倍野　RS</t>
  </si>
  <si>
    <t>阿倍野</t>
  </si>
  <si>
    <t>大阪　RS</t>
  </si>
  <si>
    <t>大阪</t>
  </si>
  <si>
    <t>大阪中央　RS</t>
  </si>
  <si>
    <t>大阪中</t>
  </si>
  <si>
    <t>みなと　ＲＣ</t>
  </si>
  <si>
    <t>みなと</t>
  </si>
  <si>
    <t>南大阪　ＲＳ</t>
  </si>
  <si>
    <t>南大阪</t>
  </si>
  <si>
    <t>住之江Blue BacksRFC</t>
  </si>
  <si>
    <t>住之江</t>
  </si>
  <si>
    <t>南　大　阪　地　区</t>
  </si>
  <si>
    <t>河内長野
富田林・岬
合同</t>
  </si>
  <si>
    <t>合同B</t>
  </si>
  <si>
    <t>堺　ＲＳ</t>
  </si>
  <si>
    <t>堺</t>
  </si>
  <si>
    <t>花園　ＲＳ</t>
  </si>
  <si>
    <t>花園</t>
  </si>
  <si>
    <t>東大阪KINDAI</t>
  </si>
  <si>
    <t>東大K</t>
  </si>
  <si>
    <t>布施　ＲＳ</t>
  </si>
  <si>
    <t>布施</t>
  </si>
  <si>
    <t>八尾　RS　</t>
  </si>
  <si>
    <t>八尾</t>
  </si>
  <si>
    <t>柏原　RS　</t>
  </si>
  <si>
    <t>柏原</t>
  </si>
  <si>
    <t>合　　　計　</t>
  </si>
  <si>
    <t>①</t>
  </si>
  <si>
    <t>②</t>
  </si>
  <si>
    <t>１年B-１</t>
  </si>
  <si>
    <t>幼児A-１</t>
  </si>
  <si>
    <t>幼児B-1</t>
  </si>
  <si>
    <t>③</t>
  </si>
  <si>
    <t>１年B-２</t>
  </si>
  <si>
    <t>幼児A-２</t>
  </si>
  <si>
    <t>幼児B-2</t>
  </si>
  <si>
    <t>④</t>
  </si>
  <si>
    <t>１年A-１</t>
  </si>
  <si>
    <t>１年A-2</t>
  </si>
  <si>
    <t>幼児A-３</t>
  </si>
  <si>
    <t>幼児B-3</t>
  </si>
  <si>
    <t>⑤</t>
  </si>
  <si>
    <t>１年C-1</t>
  </si>
  <si>
    <t>幼児B-４</t>
  </si>
  <si>
    <t>幼児B-５</t>
  </si>
  <si>
    <t>⑥</t>
  </si>
  <si>
    <t>幼児C-1</t>
  </si>
  <si>
    <t>①負</t>
  </si>
  <si>
    <t>②負</t>
  </si>
  <si>
    <t>①勝</t>
  </si>
  <si>
    <t>②勝</t>
  </si>
  <si>
    <t>⑦</t>
  </si>
  <si>
    <t>⑧</t>
  </si>
  <si>
    <t>１年A-２</t>
  </si>
  <si>
    <t>⑨</t>
  </si>
  <si>
    <t>⑩</t>
  </si>
  <si>
    <t>１年B-3</t>
  </si>
  <si>
    <t>⑪</t>
  </si>
  <si>
    <t>１年A-３</t>
  </si>
  <si>
    <t>１年A-４</t>
  </si>
  <si>
    <t>⑫</t>
  </si>
  <si>
    <t>１年A-５</t>
  </si>
  <si>
    <t>⑬</t>
  </si>
  <si>
    <t>⑭</t>
  </si>
  <si>
    <t>⑮</t>
  </si>
  <si>
    <t>⑯</t>
  </si>
  <si>
    <t>⑰</t>
  </si>
  <si>
    <t>２年A-1</t>
  </si>
  <si>
    <t>２年B-3</t>
  </si>
  <si>
    <t>２年A-2</t>
  </si>
  <si>
    <t>２年B-4</t>
  </si>
  <si>
    <t>２年A-3</t>
  </si>
  <si>
    <t>２年B-5</t>
  </si>
  <si>
    <t>２年B-1</t>
  </si>
  <si>
    <t>２年A-4</t>
  </si>
  <si>
    <t>２年A-5</t>
  </si>
  <si>
    <t>２年B-2</t>
  </si>
  <si>
    <t>４年B-5</t>
  </si>
  <si>
    <t>3年C-1</t>
  </si>
  <si>
    <t>４年A-6</t>
  </si>
  <si>
    <t>４年A-1</t>
  </si>
  <si>
    <t>４年B-１</t>
  </si>
  <si>
    <t>３年A-1</t>
  </si>
  <si>
    <t>３年A-4</t>
  </si>
  <si>
    <t>４年A-2</t>
  </si>
  <si>
    <t>４年B-2</t>
  </si>
  <si>
    <t>３年A-2</t>
  </si>
  <si>
    <t>３年A-5</t>
  </si>
  <si>
    <t>４年A-3</t>
  </si>
  <si>
    <t>３年A-3</t>
  </si>
  <si>
    <t>３年B-1</t>
  </si>
  <si>
    <t>４年B-3</t>
  </si>
  <si>
    <t>４年B-4</t>
  </si>
  <si>
    <t>４年C-1</t>
  </si>
  <si>
    <t>３年B-2</t>
  </si>
  <si>
    <t>４年A-5</t>
  </si>
  <si>
    <t>３年B-3</t>
  </si>
  <si>
    <t>４年A-4</t>
  </si>
  <si>
    <t>３年B-4</t>
  </si>
  <si>
    <t>３年B-5</t>
  </si>
  <si>
    <t>６年Aー3</t>
  </si>
  <si>
    <t>６年C-1</t>
  </si>
  <si>
    <t>６年Aー１</t>
  </si>
  <si>
    <t>６年Aー2</t>
  </si>
  <si>
    <t>６年B-1</t>
  </si>
  <si>
    <t>６年B-4</t>
  </si>
  <si>
    <t>６年B-2</t>
  </si>
  <si>
    <t>６年B-5</t>
  </si>
  <si>
    <t>６年B-3</t>
  </si>
  <si>
    <t>６年B-6</t>
  </si>
  <si>
    <t>５年生第二グランド</t>
  </si>
  <si>
    <t>５年B-Ⅰ</t>
  </si>
  <si>
    <t>５年B-Ⅱ</t>
  </si>
  <si>
    <t>５年B-Ⅲ</t>
  </si>
  <si>
    <t>５年B-Ⅳ</t>
  </si>
  <si>
    <t>５年A-Ⅴ</t>
  </si>
  <si>
    <t>５年A-Ⅰ</t>
  </si>
  <si>
    <t>５年A-Ⅱ</t>
  </si>
  <si>
    <t>５年A-Ⅲ</t>
  </si>
  <si>
    <t>５年A-Ⅳ</t>
  </si>
  <si>
    <t>⑱</t>
  </si>
  <si>
    <t>1年B-1</t>
  </si>
  <si>
    <t>1年B-2</t>
  </si>
  <si>
    <t>1年B-3</t>
  </si>
  <si>
    <t>1年C-1</t>
  </si>
  <si>
    <t>1年A-１</t>
  </si>
  <si>
    <t>1年A-2</t>
  </si>
  <si>
    <t>1年A-３</t>
  </si>
  <si>
    <t>1年A-４</t>
  </si>
  <si>
    <t>1年A-５</t>
  </si>
  <si>
    <t>幼児A-1</t>
  </si>
  <si>
    <t>幼児A-2</t>
  </si>
  <si>
    <t>幼児A-3</t>
  </si>
  <si>
    <t>幼児B-３</t>
  </si>
  <si>
    <t>箕面・寝屋川CエントリーをBに変更（箕面１・２　寝屋川１・２）</t>
  </si>
  <si>
    <t>２年B-３</t>
  </si>
  <si>
    <t>２年B-４</t>
  </si>
  <si>
    <t>大工大・OTJのＣエントリーはＢに変更</t>
  </si>
  <si>
    <t>４年B-1</t>
  </si>
  <si>
    <t>４年B-３</t>
  </si>
  <si>
    <t>４年B-４</t>
  </si>
  <si>
    <t>４年B-５</t>
  </si>
  <si>
    <t>４年C-１</t>
  </si>
  <si>
    <t>4年A-1</t>
  </si>
  <si>
    <t>4年A-２</t>
  </si>
  <si>
    <t>4年A-3</t>
  </si>
  <si>
    <t>４年A-５</t>
  </si>
  <si>
    <t>４年A-６</t>
  </si>
  <si>
    <t>3年A-１</t>
  </si>
  <si>
    <t>3年A-２</t>
  </si>
  <si>
    <t>3年A-３</t>
  </si>
  <si>
    <t>3年A-4</t>
  </si>
  <si>
    <t>3年A-5</t>
  </si>
  <si>
    <t>３年B－2</t>
  </si>
  <si>
    <t>３年B－3</t>
  </si>
  <si>
    <t>３年B－4</t>
  </si>
  <si>
    <t>３年C－1</t>
  </si>
  <si>
    <t>３年B－5</t>
  </si>
  <si>
    <t>枚方CエントリーB変更</t>
  </si>
  <si>
    <t>６年A-１</t>
  </si>
  <si>
    <t>６年A-２</t>
  </si>
  <si>
    <t>６年A-３</t>
  </si>
  <si>
    <t>６年B-Ⅰ</t>
  </si>
  <si>
    <t>６年B-２</t>
  </si>
  <si>
    <t>６年B-３</t>
  </si>
  <si>
    <t>６年B-４</t>
  </si>
  <si>
    <t>６年B-５</t>
  </si>
  <si>
    <t>６年B-６</t>
  </si>
  <si>
    <t>６年C-１</t>
  </si>
  <si>
    <t>合同C・堺CエントリーをBに変更</t>
  </si>
  <si>
    <t>試合時間</t>
  </si>
  <si>
    <t>ハーフタイム</t>
  </si>
  <si>
    <t>インタバル</t>
  </si>
  <si>
    <t>３年</t>
  </si>
  <si>
    <t>４年</t>
  </si>
  <si>
    <t>５年</t>
  </si>
  <si>
    <t>６年</t>
  </si>
  <si>
    <t>吹田１</t>
  </si>
  <si>
    <t>吹田２</t>
  </si>
  <si>
    <t>合同C１</t>
  </si>
  <si>
    <t>合同C２</t>
  </si>
  <si>
    <t>四条畷</t>
  </si>
  <si>
    <t>合同A1</t>
  </si>
  <si>
    <t>合同A２</t>
  </si>
  <si>
    <t>箕面１</t>
  </si>
  <si>
    <t>堺1</t>
  </si>
  <si>
    <t>箕面２</t>
  </si>
  <si>
    <t>堺２</t>
  </si>
  <si>
    <t>寝屋川１</t>
  </si>
  <si>
    <t>寝屋川２</t>
  </si>
  <si>
    <t>大阪中２</t>
  </si>
  <si>
    <t>大阪中１</t>
  </si>
  <si>
    <t>合同B１</t>
  </si>
  <si>
    <t>合同B2</t>
  </si>
  <si>
    <t>枚方１</t>
  </si>
  <si>
    <t>枚方２</t>
  </si>
  <si>
    <t>枚方2</t>
  </si>
  <si>
    <t>高槻１</t>
  </si>
  <si>
    <t>高槻２</t>
  </si>
  <si>
    <t>①</t>
    <phoneticPr fontId="54"/>
  </si>
  <si>
    <t>②</t>
    <phoneticPr fontId="54"/>
  </si>
  <si>
    <t>③</t>
    <phoneticPr fontId="54"/>
  </si>
  <si>
    <t>④</t>
    <phoneticPr fontId="54"/>
  </si>
  <si>
    <t>⑤</t>
    <phoneticPr fontId="54"/>
  </si>
  <si>
    <t>⑥</t>
    <phoneticPr fontId="54"/>
  </si>
  <si>
    <t>⑦</t>
    <phoneticPr fontId="54"/>
  </si>
  <si>
    <t>⑧</t>
    <phoneticPr fontId="54"/>
  </si>
  <si>
    <t>⑨</t>
    <phoneticPr fontId="54"/>
  </si>
  <si>
    <t>⑩</t>
    <phoneticPr fontId="54"/>
  </si>
  <si>
    <t>⑪</t>
    <phoneticPr fontId="54"/>
  </si>
  <si>
    <t>⑫</t>
    <phoneticPr fontId="54"/>
  </si>
  <si>
    <t>⑬</t>
    <phoneticPr fontId="54"/>
  </si>
  <si>
    <t>⑭</t>
    <phoneticPr fontId="54"/>
  </si>
  <si>
    <t>⑮</t>
    <phoneticPr fontId="54"/>
  </si>
  <si>
    <t>⑯</t>
    <phoneticPr fontId="54"/>
  </si>
  <si>
    <t>2023年スクール大会　　(花園ラグビー場）　　</t>
    <phoneticPr fontId="54"/>
  </si>
  <si>
    <t>東大K</t>
    <rPh sb="0" eb="1">
      <t>ヒガシ</t>
    </rPh>
    <rPh sb="1" eb="2">
      <t>ダイ</t>
    </rPh>
    <phoneticPr fontId="54"/>
  </si>
  <si>
    <t>吹田</t>
    <phoneticPr fontId="54"/>
  </si>
  <si>
    <t>阿倍野</t>
    <phoneticPr fontId="54"/>
  </si>
  <si>
    <t>住之江</t>
    <rPh sb="0" eb="3">
      <t>スミノエ</t>
    </rPh>
    <phoneticPr fontId="54"/>
  </si>
  <si>
    <t>大工大</t>
    <rPh sb="0" eb="1">
      <t>ダイ</t>
    </rPh>
    <rPh sb="1" eb="3">
      <t>コウダイ</t>
    </rPh>
    <phoneticPr fontId="54"/>
  </si>
  <si>
    <t>布施</t>
    <rPh sb="0" eb="2">
      <t>フセ</t>
    </rPh>
    <phoneticPr fontId="54"/>
  </si>
  <si>
    <t>枚方</t>
    <rPh sb="0" eb="2">
      <t>ヒラカタ</t>
    </rPh>
    <phoneticPr fontId="54"/>
  </si>
  <si>
    <t>交野</t>
    <phoneticPr fontId="54"/>
  </si>
  <si>
    <t>箕面</t>
    <rPh sb="0" eb="2">
      <t>ミノオ</t>
    </rPh>
    <phoneticPr fontId="54"/>
  </si>
  <si>
    <t>豊中</t>
    <phoneticPr fontId="54"/>
  </si>
  <si>
    <t>OTJ</t>
    <phoneticPr fontId="54"/>
  </si>
  <si>
    <t>茨木</t>
    <rPh sb="0" eb="2">
      <t>イバラキ</t>
    </rPh>
    <phoneticPr fontId="54"/>
  </si>
  <si>
    <t>八尾</t>
    <rPh sb="0" eb="2">
      <t>ヤオ</t>
    </rPh>
    <phoneticPr fontId="54"/>
  </si>
  <si>
    <t>大阪中</t>
    <rPh sb="2" eb="3">
      <t>ナカ</t>
    </rPh>
    <phoneticPr fontId="54"/>
  </si>
  <si>
    <t>みなと</t>
    <phoneticPr fontId="54"/>
  </si>
  <si>
    <t>高槻</t>
    <rPh sb="0" eb="2">
      <t>タカツキ</t>
    </rPh>
    <phoneticPr fontId="54"/>
  </si>
  <si>
    <t>箕面２</t>
    <rPh sb="0" eb="2">
      <t>ミノオ</t>
    </rPh>
    <phoneticPr fontId="54"/>
  </si>
  <si>
    <t>箕面２</t>
    <phoneticPr fontId="54"/>
  </si>
  <si>
    <t>OTJ</t>
    <phoneticPr fontId="54"/>
  </si>
  <si>
    <t>合同A</t>
    <phoneticPr fontId="54"/>
  </si>
  <si>
    <t>高槻１</t>
    <phoneticPr fontId="54"/>
  </si>
  <si>
    <t>合同A</t>
    <rPh sb="0" eb="2">
      <t>ゴウドウ</t>
    </rPh>
    <phoneticPr fontId="54"/>
  </si>
  <si>
    <t>高槻２</t>
    <rPh sb="0" eb="2">
      <t>タカツキ</t>
    </rPh>
    <phoneticPr fontId="54"/>
  </si>
  <si>
    <t>合同A</t>
    <rPh sb="0" eb="2">
      <t>ゴウドウ</t>
    </rPh>
    <phoneticPr fontId="54"/>
  </si>
  <si>
    <r>
      <t>O</t>
    </r>
    <r>
      <rPr>
        <sz val="12"/>
        <rFont val="ＭＳ Ｐゴシック"/>
        <family val="3"/>
        <charset val="128"/>
        <scheme val="minor"/>
      </rPr>
      <t>TJ</t>
    </r>
    <phoneticPr fontId="54"/>
  </si>
  <si>
    <r>
      <t>O</t>
    </r>
    <r>
      <rPr>
        <sz val="11"/>
        <rFont val="ＭＳ Ｐゴシック"/>
        <family val="3"/>
        <charset val="128"/>
        <scheme val="minor"/>
      </rPr>
      <t>TJ</t>
    </r>
    <phoneticPr fontId="54"/>
  </si>
  <si>
    <t>高槻２</t>
    <rPh sb="0" eb="2">
      <t>タカツキ</t>
    </rPh>
    <phoneticPr fontId="54"/>
  </si>
  <si>
    <t>阿倍野</t>
    <rPh sb="0" eb="3">
      <t>アベノ</t>
    </rPh>
    <phoneticPr fontId="54"/>
  </si>
  <si>
    <t>枚方２</t>
    <rPh sb="0" eb="2">
      <t>ヒラカタ</t>
    </rPh>
    <phoneticPr fontId="54"/>
  </si>
  <si>
    <t>布施</t>
    <rPh sb="0" eb="2">
      <t>フセ</t>
    </rPh>
    <phoneticPr fontId="54"/>
  </si>
  <si>
    <t>高槻</t>
    <rPh sb="0" eb="2">
      <t>タカツキ</t>
    </rPh>
    <phoneticPr fontId="5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</si>
</sst>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0_ "/>
  </numFmts>
  <fonts count="56">
    <font>
      <sz val="11"/>
      <color theme="1"/>
      <name val="ＭＳ Ｐゴシック"/>
      <charset val="134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1"/>
      <color rgb="FF80008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name val="游ゴシック"/>
      <charset val="128"/>
    </font>
    <font>
      <sz val="14"/>
      <name val="ＭＳ Ｐゴシック"/>
      <family val="3"/>
      <charset val="128"/>
      <scheme val="minor"/>
    </font>
    <font>
      <u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499984740745262"/>
        <bgColor indexed="64"/>
      </patternFill>
    </fill>
  </fills>
  <borders count="8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tted">
        <color auto="1"/>
      </left>
      <right/>
      <top/>
      <bottom style="hair">
        <color auto="1"/>
      </bottom>
      <diagonal/>
    </border>
    <border>
      <left/>
      <right style="dotted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 style="hair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dashed">
        <color auto="1"/>
      </bottom>
      <diagonal/>
    </border>
    <border>
      <left style="thin">
        <color auto="1"/>
      </left>
      <right style="hair">
        <color auto="1"/>
      </right>
      <top style="dashed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29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0" borderId="0">
      <alignment vertical="center"/>
    </xf>
  </cellStyleXfs>
  <cellXfs count="743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>
      <alignment vertical="center"/>
    </xf>
    <xf numFmtId="20" fontId="0" fillId="0" borderId="0" xfId="0" applyNumberFormat="1">
      <alignment vertical="center"/>
    </xf>
    <xf numFmtId="20" fontId="3" fillId="0" borderId="0" xfId="0" applyNumberFormat="1" applyFont="1">
      <alignment vertical="center"/>
    </xf>
    <xf numFmtId="0" fontId="3" fillId="0" borderId="0" xfId="0" applyFont="1">
      <alignment vertical="center"/>
    </xf>
    <xf numFmtId="20" fontId="4" fillId="0" borderId="10" xfId="0" applyNumberFormat="1" applyFont="1" applyBorder="1" applyAlignment="1">
      <alignment horizontal="left" vertical="center"/>
    </xf>
    <xf numFmtId="20" fontId="4" fillId="0" borderId="11" xfId="0" applyNumberFormat="1" applyFont="1" applyBorder="1" applyAlignment="1">
      <alignment horizontal="left" vertical="center"/>
    </xf>
    <xf numFmtId="20" fontId="4" fillId="0" borderId="7" xfId="0" applyNumberFormat="1" applyFont="1" applyBorder="1">
      <alignment vertical="center"/>
    </xf>
    <xf numFmtId="20" fontId="4" fillId="0" borderId="8" xfId="0" applyNumberFormat="1" applyFont="1" applyBorder="1">
      <alignment vertical="center"/>
    </xf>
    <xf numFmtId="176" fontId="4" fillId="0" borderId="10" xfId="0" applyNumberFormat="1" applyFont="1" applyBorder="1" applyAlignment="1">
      <alignment horizontal="left" vertical="center"/>
    </xf>
    <xf numFmtId="176" fontId="4" fillId="0" borderId="11" xfId="0" applyNumberFormat="1" applyFont="1" applyBorder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left" vertical="center"/>
    </xf>
    <xf numFmtId="176" fontId="4" fillId="0" borderId="7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9" xfId="0" applyNumberFormat="1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Border="1">
      <alignment vertical="center"/>
    </xf>
    <xf numFmtId="20" fontId="4" fillId="0" borderId="10" xfId="0" applyNumberFormat="1" applyFont="1" applyBorder="1" applyAlignment="1">
      <alignment horizontal="right" vertical="center"/>
    </xf>
    <xf numFmtId="20" fontId="4" fillId="0" borderId="11" xfId="0" applyNumberFormat="1" applyFont="1" applyBorder="1" applyAlignment="1">
      <alignment horizontal="right" vertical="center"/>
    </xf>
    <xf numFmtId="20" fontId="4" fillId="0" borderId="7" xfId="0" applyNumberFormat="1" applyFont="1" applyBorder="1" applyAlignment="1">
      <alignment horizontal="left" vertical="center"/>
    </xf>
    <xf numFmtId="20" fontId="4" fillId="0" borderId="8" xfId="0" applyNumberFormat="1" applyFont="1" applyBorder="1" applyAlignment="1">
      <alignment horizontal="left" vertical="center"/>
    </xf>
    <xf numFmtId="0" fontId="5" fillId="0" borderId="0" xfId="6" applyFont="1">
      <alignment vertical="center"/>
    </xf>
    <xf numFmtId="0" fontId="5" fillId="0" borderId="0" xfId="6" applyFont="1" applyFill="1" applyAlignment="1">
      <alignment vertical="center"/>
    </xf>
    <xf numFmtId="49" fontId="7" fillId="0" borderId="0" xfId="6" applyNumberFormat="1" applyFont="1" applyFill="1" applyBorder="1" applyAlignment="1">
      <alignment horizontal="center" vertical="center"/>
    </xf>
    <xf numFmtId="0" fontId="5" fillId="0" borderId="15" xfId="6" applyFont="1" applyFill="1" applyBorder="1" applyAlignment="1">
      <alignment vertical="center"/>
    </xf>
    <xf numFmtId="0" fontId="5" fillId="0" borderId="16" xfId="6" applyFont="1" applyFill="1" applyBorder="1" applyAlignment="1">
      <alignment vertical="center"/>
    </xf>
    <xf numFmtId="0" fontId="5" fillId="0" borderId="17" xfId="6" applyFont="1" applyFill="1" applyBorder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9" fillId="0" borderId="0" xfId="6" applyFont="1" applyFill="1" applyAlignment="1">
      <alignment vertical="center"/>
    </xf>
    <xf numFmtId="0" fontId="9" fillId="0" borderId="18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1" fillId="0" borderId="0" xfId="2" applyNumberFormat="1" applyFont="1" applyFill="1" applyBorder="1" applyAlignment="1" applyProtection="1">
      <alignment horizontal="center" vertical="center"/>
    </xf>
    <xf numFmtId="0" fontId="5" fillId="0" borderId="18" xfId="6" applyFont="1" applyFill="1" applyBorder="1" applyAlignment="1">
      <alignment vertical="center"/>
    </xf>
    <xf numFmtId="0" fontId="10" fillId="0" borderId="0" xfId="6" applyFont="1" applyFill="1" applyAlignment="1">
      <alignment vertical="center"/>
    </xf>
    <xf numFmtId="0" fontId="10" fillId="0" borderId="18" xfId="6" applyFont="1" applyFill="1" applyBorder="1" applyAlignment="1">
      <alignment vertical="center"/>
    </xf>
    <xf numFmtId="0" fontId="5" fillId="0" borderId="0" xfId="6" applyFont="1" applyFill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  <xf numFmtId="0" fontId="5" fillId="0" borderId="0" xfId="6" applyFont="1" applyFill="1" applyBorder="1" applyAlignment="1">
      <alignment vertical="center"/>
    </xf>
    <xf numFmtId="0" fontId="5" fillId="0" borderId="19" xfId="6" applyFont="1" applyFill="1" applyBorder="1" applyAlignment="1">
      <alignment vertical="center"/>
    </xf>
    <xf numFmtId="0" fontId="5" fillId="0" borderId="20" xfId="6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5" fillId="0" borderId="0" xfId="6" applyFont="1" applyBorder="1" applyAlignment="1">
      <alignment vertical="center"/>
    </xf>
    <xf numFmtId="0" fontId="13" fillId="0" borderId="0" xfId="6" applyFont="1" applyBorder="1" applyAlignment="1">
      <alignment horizontal="center" vertical="center"/>
    </xf>
    <xf numFmtId="49" fontId="7" fillId="0" borderId="0" xfId="6" applyNumberFormat="1" applyFont="1" applyBorder="1" applyAlignment="1">
      <alignment horizontal="center" vertical="center"/>
    </xf>
    <xf numFmtId="0" fontId="6" fillId="0" borderId="0" xfId="6" applyFont="1" applyFill="1" applyBorder="1" applyAlignment="1">
      <alignment horizontal="center" vertical="center"/>
    </xf>
    <xf numFmtId="0" fontId="6" fillId="0" borderId="0" xfId="6" applyFont="1" applyFill="1" applyBorder="1" applyAlignment="1">
      <alignment vertical="center"/>
    </xf>
    <xf numFmtId="0" fontId="6" fillId="0" borderId="0" xfId="6" applyFont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10" fillId="0" borderId="0" xfId="6" applyFont="1" applyBorder="1" applyAlignment="1">
      <alignment horizontal="center" vertical="center"/>
    </xf>
    <xf numFmtId="0" fontId="5" fillId="0" borderId="0" xfId="6" applyFont="1" applyBorder="1">
      <alignment vertical="center"/>
    </xf>
    <xf numFmtId="0" fontId="5" fillId="0" borderId="21" xfId="6" applyFont="1" applyFill="1" applyBorder="1" applyAlignment="1">
      <alignment vertical="center"/>
    </xf>
    <xf numFmtId="0" fontId="14" fillId="0" borderId="0" xfId="6" applyFont="1" applyFill="1" applyBorder="1" applyAlignment="1">
      <alignment horizontal="center" vertical="center"/>
    </xf>
    <xf numFmtId="0" fontId="10" fillId="0" borderId="28" xfId="6" applyFont="1" applyFill="1" applyBorder="1" applyAlignment="1">
      <alignment vertical="center"/>
    </xf>
    <xf numFmtId="0" fontId="14" fillId="0" borderId="0" xfId="6" applyFont="1" applyFill="1" applyAlignment="1">
      <alignment horizontal="center" vertical="center"/>
    </xf>
    <xf numFmtId="0" fontId="16" fillId="0" borderId="0" xfId="6" applyFont="1" applyFill="1" applyAlignment="1">
      <alignment vertical="center"/>
    </xf>
    <xf numFmtId="0" fontId="10" fillId="0" borderId="0" xfId="6" applyFont="1" applyFill="1" applyBorder="1" applyAlignment="1">
      <alignment vertical="center"/>
    </xf>
    <xf numFmtId="0" fontId="5" fillId="0" borderId="28" xfId="6" applyFont="1" applyFill="1" applyBorder="1" applyAlignment="1">
      <alignment vertical="center"/>
    </xf>
    <xf numFmtId="0" fontId="16" fillId="0" borderId="20" xfId="6" applyFont="1" applyFill="1" applyBorder="1" applyAlignment="1">
      <alignment vertical="center"/>
    </xf>
    <xf numFmtId="0" fontId="16" fillId="0" borderId="15" xfId="6" applyFont="1" applyFill="1" applyBorder="1" applyAlignment="1">
      <alignment vertical="center"/>
    </xf>
    <xf numFmtId="0" fontId="16" fillId="0" borderId="0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0" xfId="6" applyFont="1" applyBorder="1" applyAlignment="1">
      <alignment vertical="center"/>
    </xf>
    <xf numFmtId="0" fontId="14" fillId="0" borderId="0" xfId="6" applyFont="1" applyBorder="1" applyAlignment="1">
      <alignment horizontal="center" vertical="center"/>
    </xf>
    <xf numFmtId="0" fontId="6" fillId="0" borderId="0" xfId="6" applyFont="1" applyFill="1" applyAlignment="1">
      <alignment vertical="center"/>
    </xf>
    <xf numFmtId="0" fontId="16" fillId="0" borderId="19" xfId="6" applyFont="1" applyFill="1" applyBorder="1" applyAlignment="1">
      <alignment vertical="center"/>
    </xf>
    <xf numFmtId="0" fontId="15" fillId="0" borderId="0" xfId="6" applyFont="1" applyFill="1" applyBorder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9" fillId="0" borderId="28" xfId="6" applyFont="1" applyFill="1" applyBorder="1" applyAlignment="1">
      <alignment vertical="center"/>
    </xf>
    <xf numFmtId="0" fontId="5" fillId="0" borderId="0" xfId="6" applyFont="1" applyBorder="1" applyAlignment="1">
      <alignment horizontal="center" vertical="center"/>
    </xf>
    <xf numFmtId="0" fontId="19" fillId="0" borderId="0" xfId="6" applyFont="1" applyFill="1" applyBorder="1" applyAlignment="1">
      <alignment horizontal="center" vertical="center"/>
    </xf>
    <xf numFmtId="0" fontId="20" fillId="0" borderId="0" xfId="6" applyFont="1" applyFill="1" applyAlignment="1">
      <alignment vertical="center"/>
    </xf>
    <xf numFmtId="0" fontId="20" fillId="0" borderId="0" xfId="6" applyFont="1" applyFill="1" applyBorder="1" applyAlignment="1">
      <alignment vertical="center"/>
    </xf>
    <xf numFmtId="0" fontId="22" fillId="0" borderId="0" xfId="6" applyFont="1" applyFill="1" applyBorder="1" applyAlignment="1">
      <alignment horizontal="center" vertical="center"/>
    </xf>
    <xf numFmtId="0" fontId="23" fillId="0" borderId="0" xfId="6" applyFont="1" applyFill="1" applyBorder="1" applyAlignment="1">
      <alignment horizontal="center" vertical="center"/>
    </xf>
    <xf numFmtId="0" fontId="5" fillId="0" borderId="0" xfId="4" applyFont="1">
      <alignment vertical="center"/>
    </xf>
    <xf numFmtId="0" fontId="5" fillId="4" borderId="0" xfId="4" applyFont="1" applyFill="1">
      <alignment vertical="center"/>
    </xf>
    <xf numFmtId="0" fontId="6" fillId="0" borderId="0" xfId="4" applyFont="1" applyFill="1">
      <alignment vertical="center"/>
    </xf>
    <xf numFmtId="0" fontId="5" fillId="0" borderId="0" xfId="4" applyFont="1" applyFill="1">
      <alignment vertical="center"/>
    </xf>
    <xf numFmtId="0" fontId="5" fillId="4" borderId="0" xfId="4" applyFont="1" applyFill="1" applyBorder="1" applyAlignment="1">
      <alignment vertical="center"/>
    </xf>
    <xf numFmtId="0" fontId="6" fillId="4" borderId="0" xfId="4" applyFont="1" applyFill="1" applyAlignment="1">
      <alignment horizontal="center" vertical="center"/>
    </xf>
    <xf numFmtId="0" fontId="27" fillId="4" borderId="0" xfId="4" applyFont="1" applyFill="1" applyBorder="1" applyAlignment="1">
      <alignment horizontal="center" vertical="center"/>
    </xf>
    <xf numFmtId="0" fontId="28" fillId="4" borderId="0" xfId="4" applyFont="1" applyFill="1" applyBorder="1" applyAlignment="1">
      <alignment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0" fontId="9" fillId="4" borderId="0" xfId="4" applyFont="1" applyFill="1" applyBorder="1" applyAlignment="1">
      <alignment horizontal="center" vertical="center"/>
    </xf>
    <xf numFmtId="0" fontId="6" fillId="0" borderId="0" xfId="4" applyFont="1" applyFill="1" applyBorder="1">
      <alignment vertical="center"/>
    </xf>
    <xf numFmtId="0" fontId="5" fillId="4" borderId="0" xfId="4" applyFont="1" applyFill="1" applyBorder="1" applyAlignment="1">
      <alignment horizontal="center" vertical="center"/>
    </xf>
    <xf numFmtId="0" fontId="5" fillId="4" borderId="0" xfId="4" applyFont="1" applyFill="1" applyAlignment="1">
      <alignment vertical="center"/>
    </xf>
    <xf numFmtId="0" fontId="13" fillId="4" borderId="0" xfId="4" applyFont="1" applyFill="1" applyAlignment="1">
      <alignment horizontal="center" vertical="center"/>
    </xf>
    <xf numFmtId="0" fontId="7" fillId="4" borderId="20" xfId="4" applyFont="1" applyFill="1" applyBorder="1" applyAlignment="1">
      <alignment horizontal="center" vertical="center"/>
    </xf>
    <xf numFmtId="0" fontId="5" fillId="4" borderId="20" xfId="4" applyFont="1" applyFill="1" applyBorder="1" applyAlignment="1">
      <alignment vertical="center"/>
    </xf>
    <xf numFmtId="0" fontId="5" fillId="4" borderId="15" xfId="4" applyFont="1" applyFill="1" applyBorder="1" applyAlignment="1">
      <alignment vertical="center"/>
    </xf>
    <xf numFmtId="0" fontId="28" fillId="4" borderId="28" xfId="4" applyFont="1" applyFill="1" applyBorder="1" applyAlignment="1">
      <alignment vertical="center"/>
    </xf>
    <xf numFmtId="0" fontId="5" fillId="4" borderId="17" xfId="4" applyFont="1" applyFill="1" applyBorder="1" applyAlignment="1">
      <alignment vertical="center"/>
    </xf>
    <xf numFmtId="0" fontId="5" fillId="4" borderId="0" xfId="4" applyFont="1" applyFill="1" applyAlignment="1">
      <alignment horizontal="center" vertical="center"/>
    </xf>
    <xf numFmtId="0" fontId="17" fillId="4" borderId="0" xfId="4" applyFont="1" applyFill="1" applyAlignment="1">
      <alignment horizontal="center" vertical="center"/>
    </xf>
    <xf numFmtId="0" fontId="7" fillId="4" borderId="0" xfId="4" applyFont="1" applyFill="1" applyAlignment="1">
      <alignment horizontal="center" vertical="center"/>
    </xf>
    <xf numFmtId="0" fontId="1" fillId="4" borderId="0" xfId="2" applyNumberFormat="1" applyFont="1" applyFill="1" applyBorder="1" applyAlignment="1" applyProtection="1">
      <alignment horizontal="center" vertical="center"/>
    </xf>
    <xf numFmtId="0" fontId="5" fillId="4" borderId="28" xfId="4" applyFont="1" applyFill="1" applyBorder="1" applyAlignment="1">
      <alignment vertical="center"/>
    </xf>
    <xf numFmtId="0" fontId="28" fillId="4" borderId="18" xfId="4" applyFont="1" applyFill="1" applyBorder="1" applyAlignment="1">
      <alignment vertical="center"/>
    </xf>
    <xf numFmtId="0" fontId="5" fillId="4" borderId="18" xfId="4" applyFont="1" applyFill="1" applyBorder="1" applyAlignment="1">
      <alignment vertical="center"/>
    </xf>
    <xf numFmtId="0" fontId="10" fillId="4" borderId="0" xfId="4" applyFont="1" applyFill="1" applyAlignment="1">
      <alignment horizontal="center" vertical="center"/>
    </xf>
    <xf numFmtId="0" fontId="10" fillId="4" borderId="0" xfId="1" applyFont="1" applyFill="1" applyAlignment="1">
      <alignment horizontal="center" vertical="center"/>
    </xf>
    <xf numFmtId="0" fontId="21" fillId="4" borderId="0" xfId="4" applyFont="1" applyFill="1" applyAlignment="1">
      <alignment vertical="center"/>
    </xf>
    <xf numFmtId="0" fontId="5" fillId="4" borderId="19" xfId="4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0" fontId="21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center" vertical="center"/>
    </xf>
    <xf numFmtId="0" fontId="31" fillId="0" borderId="0" xfId="4" applyFont="1" applyFill="1" applyBorder="1" applyAlignment="1">
      <alignment vertical="center"/>
    </xf>
    <xf numFmtId="0" fontId="31" fillId="0" borderId="0" xfId="6" applyFont="1" applyFill="1" applyBorder="1" applyAlignment="1">
      <alignment vertical="center"/>
    </xf>
    <xf numFmtId="0" fontId="13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28" fillId="0" borderId="0" xfId="4" applyFont="1" applyFill="1" applyBorder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center" vertical="center"/>
    </xf>
    <xf numFmtId="0" fontId="29" fillId="0" borderId="0" xfId="4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32" fillId="0" borderId="0" xfId="4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26" fillId="0" borderId="0" xfId="5" applyFont="1" applyFill="1" applyBorder="1" applyAlignment="1">
      <alignment horizontal="center" vertical="center"/>
    </xf>
    <xf numFmtId="0" fontId="26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49" fontId="13" fillId="0" borderId="0" xfId="4" applyNumberFormat="1" applyFont="1" applyFill="1" applyBorder="1" applyAlignment="1">
      <alignment horizontal="center" vertical="center"/>
    </xf>
    <xf numFmtId="0" fontId="24" fillId="4" borderId="0" xfId="4" applyFont="1" applyFill="1" applyAlignment="1">
      <alignment horizontal="center" vertical="center"/>
    </xf>
    <xf numFmtId="0" fontId="7" fillId="4" borderId="0" xfId="4" applyFont="1" applyFill="1" applyBorder="1" applyAlignment="1">
      <alignment horizontal="center" vertical="center"/>
    </xf>
    <xf numFmtId="0" fontId="13" fillId="4" borderId="0" xfId="4" applyFont="1" applyFill="1" applyBorder="1" applyAlignment="1">
      <alignment horizontal="center" vertical="center"/>
    </xf>
    <xf numFmtId="0" fontId="27" fillId="4" borderId="0" xfId="3" applyFont="1" applyFill="1" applyBorder="1" applyAlignment="1">
      <alignment horizontal="center" vertical="center"/>
    </xf>
    <xf numFmtId="0" fontId="22" fillId="0" borderId="0" xfId="4" applyFont="1" applyFill="1" applyBorder="1">
      <alignment vertical="center"/>
    </xf>
    <xf numFmtId="0" fontId="5" fillId="0" borderId="0" xfId="4" applyFont="1" applyFill="1" applyBorder="1">
      <alignment vertical="center"/>
    </xf>
    <xf numFmtId="0" fontId="5" fillId="4" borderId="21" xfId="4" applyFont="1" applyFill="1" applyBorder="1" applyAlignment="1">
      <alignment vertical="center"/>
    </xf>
    <xf numFmtId="0" fontId="30" fillId="0" borderId="0" xfId="1" applyFont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25" fillId="0" borderId="0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32" fillId="0" borderId="0" xfId="4" applyFont="1" applyFill="1" applyBorder="1" applyAlignment="1">
      <alignment vertical="center"/>
    </xf>
    <xf numFmtId="0" fontId="1" fillId="0" borderId="0" xfId="4" applyNumberFormat="1" applyFont="1" applyFill="1" applyBorder="1" applyAlignment="1" applyProtection="1">
      <alignment horizontal="center" vertical="center"/>
    </xf>
    <xf numFmtId="0" fontId="6" fillId="4" borderId="0" xfId="4" applyFont="1" applyFill="1">
      <alignment vertical="center"/>
    </xf>
    <xf numFmtId="0" fontId="29" fillId="0" borderId="0" xfId="1" applyFill="1" applyAlignment="1">
      <alignment horizontal="center" vertical="center"/>
    </xf>
    <xf numFmtId="0" fontId="31" fillId="0" borderId="0" xfId="4" applyFont="1" applyFill="1" applyBorder="1" applyAlignment="1">
      <alignment horizontal="center" vertical="center"/>
    </xf>
    <xf numFmtId="0" fontId="5" fillId="4" borderId="0" xfId="4" applyFont="1" applyFill="1" applyBorder="1">
      <alignment vertical="center"/>
    </xf>
    <xf numFmtId="0" fontId="13" fillId="4" borderId="0" xfId="0" applyFont="1" applyFill="1" applyBorder="1" applyAlignment="1">
      <alignment horizontal="center" vertical="center"/>
    </xf>
    <xf numFmtId="0" fontId="16" fillId="4" borderId="0" xfId="4" applyFont="1" applyFill="1" applyBorder="1" applyAlignment="1">
      <alignment vertical="center"/>
    </xf>
    <xf numFmtId="0" fontId="5" fillId="4" borderId="0" xfId="3" applyFont="1" applyFill="1" applyBorder="1" applyAlignment="1">
      <alignment horizontal="center" vertical="center"/>
    </xf>
    <xf numFmtId="0" fontId="21" fillId="4" borderId="0" xfId="4" applyFont="1" applyFill="1" applyBorder="1" applyAlignment="1">
      <alignment vertical="center"/>
    </xf>
    <xf numFmtId="0" fontId="20" fillId="4" borderId="0" xfId="4" applyFont="1" applyFill="1" applyBorder="1" applyAlignment="1">
      <alignment horizontal="center" vertical="center"/>
    </xf>
    <xf numFmtId="0" fontId="10" fillId="4" borderId="0" xfId="4" applyFont="1" applyFill="1" applyBorder="1" applyAlignment="1">
      <alignment vertical="center"/>
    </xf>
    <xf numFmtId="0" fontId="16" fillId="4" borderId="0" xfId="4" applyFont="1" applyFill="1" applyBorder="1">
      <alignment vertical="center"/>
    </xf>
    <xf numFmtId="0" fontId="16" fillId="4" borderId="0" xfId="4" applyFont="1" applyFill="1" applyAlignment="1">
      <alignment vertical="center"/>
    </xf>
    <xf numFmtId="0" fontId="16" fillId="0" borderId="0" xfId="4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9" fillId="0" borderId="0" xfId="1" applyFill="1" applyBorder="1" applyAlignment="1">
      <alignment horizontal="center" vertical="center"/>
    </xf>
    <xf numFmtId="0" fontId="22" fillId="4" borderId="0" xfId="4" applyFont="1" applyFill="1" applyAlignment="1">
      <alignment horizontal="center" vertical="center"/>
    </xf>
    <xf numFmtId="49" fontId="13" fillId="4" borderId="0" xfId="4" applyNumberFormat="1" applyFont="1" applyFill="1" applyAlignment="1">
      <alignment horizontal="center" vertical="center"/>
    </xf>
    <xf numFmtId="49" fontId="13" fillId="4" borderId="0" xfId="4" applyNumberFormat="1" applyFont="1" applyFill="1" applyBorder="1" applyAlignment="1">
      <alignment horizontal="center" vertical="center"/>
    </xf>
    <xf numFmtId="0" fontId="21" fillId="4" borderId="0" xfId="4" applyFont="1" applyFill="1">
      <alignment vertical="center"/>
    </xf>
    <xf numFmtId="0" fontId="9" fillId="4" borderId="0" xfId="4" applyFont="1" applyFill="1" applyAlignment="1">
      <alignment horizontal="center" vertical="center"/>
    </xf>
    <xf numFmtId="0" fontId="29" fillId="4" borderId="0" xfId="3" applyFont="1" applyFill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1" fillId="4" borderId="0" xfId="1" applyNumberFormat="1" applyFont="1" applyFill="1" applyBorder="1" applyAlignment="1" applyProtection="1">
      <alignment horizontal="center" vertical="center"/>
    </xf>
    <xf numFmtId="0" fontId="32" fillId="4" borderId="0" xfId="4" applyFont="1" applyFill="1" applyBorder="1" applyAlignment="1">
      <alignment vertical="center"/>
    </xf>
    <xf numFmtId="0" fontId="32" fillId="4" borderId="0" xfId="4" applyFont="1" applyFill="1" applyBorder="1" applyAlignment="1">
      <alignment horizontal="center" vertical="center"/>
    </xf>
    <xf numFmtId="0" fontId="29" fillId="4" borderId="0" xfId="3" applyFont="1" applyFill="1" applyAlignment="1">
      <alignment vertical="center"/>
    </xf>
    <xf numFmtId="0" fontId="9" fillId="4" borderId="0" xfId="1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vertical="center"/>
    </xf>
    <xf numFmtId="0" fontId="31" fillId="0" borderId="0" xfId="1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1" fillId="4" borderId="0" xfId="4" applyFont="1" applyFill="1" applyAlignment="1">
      <alignment horizontal="center" vertical="center"/>
    </xf>
    <xf numFmtId="0" fontId="25" fillId="4" borderId="0" xfId="4" applyFill="1" applyBorder="1" applyAlignment="1">
      <alignment horizontal="center" vertical="center"/>
    </xf>
    <xf numFmtId="0" fontId="25" fillId="0" borderId="0" xfId="4" applyFill="1" applyBorder="1" applyAlignment="1">
      <alignment horizontal="center" vertical="center"/>
    </xf>
    <xf numFmtId="0" fontId="5" fillId="0" borderId="0" xfId="4" applyFont="1" applyBorder="1" applyAlignment="1">
      <alignment vertical="center"/>
    </xf>
    <xf numFmtId="0" fontId="24" fillId="0" borderId="0" xfId="4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5" fillId="4" borderId="20" xfId="4" applyFont="1" applyFill="1" applyBorder="1">
      <alignment vertical="center"/>
    </xf>
    <xf numFmtId="0" fontId="5" fillId="4" borderId="15" xfId="4" applyFont="1" applyFill="1" applyBorder="1">
      <alignment vertical="center"/>
    </xf>
    <xf numFmtId="0" fontId="28" fillId="4" borderId="28" xfId="4" applyFont="1" applyFill="1" applyBorder="1">
      <alignment vertical="center"/>
    </xf>
    <xf numFmtId="0" fontId="5" fillId="4" borderId="17" xfId="4" applyFont="1" applyFill="1" applyBorder="1">
      <alignment vertical="center"/>
    </xf>
    <xf numFmtId="0" fontId="5" fillId="4" borderId="28" xfId="4" applyFont="1" applyFill="1" applyBorder="1">
      <alignment vertical="center"/>
    </xf>
    <xf numFmtId="0" fontId="28" fillId="4" borderId="18" xfId="4" applyFont="1" applyFill="1" applyBorder="1">
      <alignment vertical="center"/>
    </xf>
    <xf numFmtId="0" fontId="5" fillId="4" borderId="18" xfId="4" applyFont="1" applyFill="1" applyBorder="1">
      <alignment vertical="center"/>
    </xf>
    <xf numFmtId="0" fontId="16" fillId="4" borderId="0" xfId="4" applyFont="1" applyFill="1">
      <alignment vertical="center"/>
    </xf>
    <xf numFmtId="0" fontId="10" fillId="4" borderId="0" xfId="4" applyFont="1" applyFill="1">
      <alignment vertical="center"/>
    </xf>
    <xf numFmtId="0" fontId="20" fillId="4" borderId="0" xfId="4" applyFont="1" applyFill="1" applyAlignment="1">
      <alignment horizontal="center" vertical="center"/>
    </xf>
    <xf numFmtId="0" fontId="20" fillId="4" borderId="0" xfId="1" applyFont="1" applyFill="1" applyAlignment="1">
      <alignment horizontal="center" vertical="center"/>
    </xf>
    <xf numFmtId="0" fontId="5" fillId="4" borderId="19" xfId="4" applyFont="1" applyFill="1" applyBorder="1">
      <alignment vertical="center"/>
    </xf>
    <xf numFmtId="0" fontId="5" fillId="0" borderId="0" xfId="4" applyFont="1" applyFill="1" applyAlignment="1">
      <alignment vertical="center"/>
    </xf>
    <xf numFmtId="0" fontId="10" fillId="4" borderId="0" xfId="4" applyFont="1" applyFill="1" applyAlignment="1">
      <alignment vertical="center"/>
    </xf>
    <xf numFmtId="0" fontId="31" fillId="0" borderId="0" xfId="4" applyFont="1" applyFill="1" applyAlignment="1">
      <alignment vertical="center"/>
    </xf>
    <xf numFmtId="0" fontId="5" fillId="0" borderId="0" xfId="4" applyFont="1" applyAlignment="1">
      <alignment vertical="center"/>
    </xf>
    <xf numFmtId="0" fontId="5" fillId="4" borderId="21" xfId="4" applyFont="1" applyFill="1" applyBorder="1">
      <alignment vertical="center"/>
    </xf>
    <xf numFmtId="0" fontId="20" fillId="4" borderId="0" xfId="4" applyFont="1" applyFill="1">
      <alignment vertical="center"/>
    </xf>
    <xf numFmtId="0" fontId="5" fillId="0" borderId="0" xfId="4" applyFont="1" applyFill="1" applyAlignment="1">
      <alignment horizontal="center" vertical="center"/>
    </xf>
    <xf numFmtId="0" fontId="25" fillId="4" borderId="0" xfId="4" applyFont="1" applyFill="1" applyBorder="1" applyAlignment="1">
      <alignment horizontal="center" vertical="center"/>
    </xf>
    <xf numFmtId="0" fontId="20" fillId="4" borderId="0" xfId="4" applyFont="1" applyFill="1" applyAlignment="1">
      <alignment vertical="center"/>
    </xf>
    <xf numFmtId="0" fontId="32" fillId="4" borderId="0" xfId="4" applyFont="1" applyFill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29" fillId="4" borderId="0" xfId="1" applyFill="1" applyBorder="1" applyAlignment="1">
      <alignment horizontal="center" vertical="center"/>
    </xf>
    <xf numFmtId="0" fontId="16" fillId="4" borderId="0" xfId="4" applyFont="1" applyFill="1" applyBorder="1" applyAlignment="1">
      <alignment horizontal="center" vertical="center"/>
    </xf>
    <xf numFmtId="0" fontId="17" fillId="4" borderId="0" xfId="4" applyFont="1" applyFill="1" applyBorder="1" applyAlignment="1">
      <alignment horizontal="center" vertical="center"/>
    </xf>
    <xf numFmtId="0" fontId="31" fillId="4" borderId="0" xfId="4" applyFont="1" applyFill="1" applyBorder="1" applyAlignment="1">
      <alignment horizontal="center" vertical="center"/>
    </xf>
    <xf numFmtId="0" fontId="31" fillId="0" borderId="0" xfId="6" applyFont="1" applyFill="1" applyAlignment="1">
      <alignment vertical="center"/>
    </xf>
    <xf numFmtId="0" fontId="14" fillId="4" borderId="0" xfId="1" applyFont="1" applyFill="1" applyBorder="1" applyAlignment="1">
      <alignment horizontal="center" vertical="center"/>
    </xf>
    <xf numFmtId="0" fontId="19" fillId="4" borderId="0" xfId="1" applyFont="1" applyFill="1" applyBorder="1" applyAlignment="1">
      <alignment horizontal="center" vertical="center"/>
    </xf>
    <xf numFmtId="0" fontId="31" fillId="4" borderId="0" xfId="1" applyFont="1" applyFill="1" applyBorder="1" applyAlignment="1">
      <alignment horizontal="center" vertical="center"/>
    </xf>
    <xf numFmtId="0" fontId="31" fillId="4" borderId="0" xfId="4" applyFont="1" applyFill="1" applyBorder="1" applyAlignment="1">
      <alignment vertical="center"/>
    </xf>
    <xf numFmtId="0" fontId="6" fillId="4" borderId="0" xfId="4" applyFont="1" applyFill="1" applyBorder="1" applyAlignment="1">
      <alignment vertical="center"/>
    </xf>
    <xf numFmtId="0" fontId="32" fillId="4" borderId="0" xfId="1" applyFont="1" applyFill="1" applyAlignment="1">
      <alignment horizontal="center" vertical="center"/>
    </xf>
    <xf numFmtId="0" fontId="19" fillId="4" borderId="0" xfId="4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8" fillId="4" borderId="0" xfId="4" applyFont="1" applyFill="1">
      <alignment vertical="center"/>
    </xf>
    <xf numFmtId="0" fontId="31" fillId="4" borderId="0" xfId="4" applyFont="1" applyFill="1">
      <alignment vertical="center"/>
    </xf>
    <xf numFmtId="0" fontId="16" fillId="4" borderId="28" xfId="4" applyFont="1" applyFill="1" applyBorder="1">
      <alignment vertical="center"/>
    </xf>
    <xf numFmtId="0" fontId="21" fillId="4" borderId="28" xfId="4" applyFont="1" applyFill="1" applyBorder="1">
      <alignment vertical="center"/>
    </xf>
    <xf numFmtId="0" fontId="16" fillId="4" borderId="18" xfId="4" applyFont="1" applyFill="1" applyBorder="1">
      <alignment vertical="center"/>
    </xf>
    <xf numFmtId="0" fontId="27" fillId="4" borderId="0" xfId="4" applyFont="1" applyFill="1" applyAlignment="1">
      <alignment horizontal="center" vertical="center"/>
    </xf>
    <xf numFmtId="0" fontId="27" fillId="4" borderId="0" xfId="3" applyFont="1" applyFill="1" applyAlignment="1">
      <alignment horizontal="center" vertical="center"/>
    </xf>
    <xf numFmtId="0" fontId="31" fillId="4" borderId="0" xfId="3" applyFont="1" applyFill="1" applyAlignment="1">
      <alignment horizontal="center" vertical="center"/>
    </xf>
    <xf numFmtId="0" fontId="31" fillId="4" borderId="0" xfId="0" applyFont="1" applyFill="1" applyAlignment="1">
      <alignment vertical="center"/>
    </xf>
    <xf numFmtId="0" fontId="36" fillId="4" borderId="0" xfId="4" applyFont="1" applyFill="1">
      <alignment vertical="center"/>
    </xf>
    <xf numFmtId="0" fontId="16" fillId="4" borderId="17" xfId="4" applyFont="1" applyFill="1" applyBorder="1">
      <alignment vertical="center"/>
    </xf>
    <xf numFmtId="0" fontId="20" fillId="4" borderId="0" xfId="3" applyFont="1" applyFill="1" applyAlignment="1">
      <alignment horizontal="center" vertical="center"/>
    </xf>
    <xf numFmtId="0" fontId="16" fillId="4" borderId="20" xfId="4" applyFont="1" applyFill="1" applyBorder="1">
      <alignment vertical="center"/>
    </xf>
    <xf numFmtId="0" fontId="25" fillId="4" borderId="0" xfId="4" applyFill="1">
      <alignment vertical="center"/>
    </xf>
    <xf numFmtId="0" fontId="16" fillId="4" borderId="21" xfId="4" applyFont="1" applyFill="1" applyBorder="1">
      <alignment vertical="center"/>
    </xf>
    <xf numFmtId="0" fontId="16" fillId="4" borderId="15" xfId="4" applyFont="1" applyFill="1" applyBorder="1">
      <alignment vertical="center"/>
    </xf>
    <xf numFmtId="0" fontId="21" fillId="4" borderId="18" xfId="4" applyFont="1" applyFill="1" applyBorder="1">
      <alignment vertical="center"/>
    </xf>
    <xf numFmtId="0" fontId="21" fillId="0" borderId="0" xfId="4" applyFont="1" applyFill="1">
      <alignment vertical="center"/>
    </xf>
    <xf numFmtId="0" fontId="22" fillId="4" borderId="0" xfId="4" applyFont="1" applyFill="1" applyBorder="1" applyAlignment="1">
      <alignment horizontal="center" vertical="center"/>
    </xf>
    <xf numFmtId="0" fontId="10" fillId="4" borderId="18" xfId="4" applyFont="1" applyFill="1" applyBorder="1">
      <alignment vertical="center"/>
    </xf>
    <xf numFmtId="0" fontId="10" fillId="0" borderId="0" xfId="4" applyFont="1" applyFill="1">
      <alignment vertical="center"/>
    </xf>
    <xf numFmtId="0" fontId="16" fillId="4" borderId="19" xfId="4" applyFont="1" applyFill="1" applyBorder="1">
      <alignment vertical="center"/>
    </xf>
    <xf numFmtId="0" fontId="6" fillId="4" borderId="0" xfId="4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9" fillId="4" borderId="0" xfId="3" applyFont="1" applyFill="1" applyBorder="1" applyAlignment="1">
      <alignment horizontal="center" vertical="center"/>
    </xf>
    <xf numFmtId="0" fontId="9" fillId="4" borderId="0" xfId="4" applyFont="1" applyFill="1" applyBorder="1" applyAlignment="1">
      <alignment vertical="center"/>
    </xf>
    <xf numFmtId="0" fontId="16" fillId="0" borderId="0" xfId="4" applyFont="1" applyFill="1">
      <alignment vertical="center"/>
    </xf>
    <xf numFmtId="0" fontId="5" fillId="4" borderId="0" xfId="0" applyFont="1" applyFill="1" applyBorder="1" applyAlignment="1">
      <alignment horizontal="center" vertical="center"/>
    </xf>
    <xf numFmtId="0" fontId="24" fillId="4" borderId="0" xfId="4" applyFont="1" applyFill="1" applyBorder="1" applyAlignment="1">
      <alignment horizontal="center" vertical="center"/>
    </xf>
    <xf numFmtId="0" fontId="28" fillId="4" borderId="0" xfId="4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6" fillId="4" borderId="0" xfId="2" applyFont="1" applyFill="1" applyBorder="1" applyAlignment="1">
      <alignment horizontal="center" vertical="center"/>
    </xf>
    <xf numFmtId="0" fontId="26" fillId="4" borderId="0" xfId="4" applyFont="1" applyFill="1" applyBorder="1" applyAlignment="1">
      <alignment horizontal="center" vertical="center"/>
    </xf>
    <xf numFmtId="0" fontId="1" fillId="4" borderId="0" xfId="4" applyNumberFormat="1" applyFont="1" applyFill="1" applyBorder="1" applyAlignment="1" applyProtection="1">
      <alignment horizontal="center" vertical="center"/>
    </xf>
    <xf numFmtId="0" fontId="9" fillId="4" borderId="0" xfId="4" applyFont="1" applyFill="1">
      <alignment vertical="center"/>
    </xf>
    <xf numFmtId="0" fontId="9" fillId="0" borderId="0" xfId="0" applyFont="1" applyFill="1" applyAlignment="1">
      <alignment vertical="center"/>
    </xf>
    <xf numFmtId="0" fontId="31" fillId="4" borderId="0" xfId="0" applyFont="1" applyFill="1" applyBorder="1" applyAlignment="1">
      <alignment vertical="center"/>
    </xf>
    <xf numFmtId="0" fontId="14" fillId="4" borderId="0" xfId="4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3" applyFont="1" applyFill="1" applyBorder="1" applyAlignment="1">
      <alignment horizontal="center" vertical="center"/>
    </xf>
    <xf numFmtId="0" fontId="9" fillId="4" borderId="0" xfId="3" applyFont="1" applyFill="1" applyBorder="1" applyAlignment="1">
      <alignment horizontal="center" vertical="center"/>
    </xf>
    <xf numFmtId="0" fontId="31" fillId="4" borderId="0" xfId="3" applyFont="1" applyFill="1" applyBorder="1" applyAlignment="1">
      <alignment horizontal="center" vertical="center"/>
    </xf>
    <xf numFmtId="0" fontId="25" fillId="4" borderId="0" xfId="4" applyFill="1" applyBorder="1" applyAlignment="1">
      <alignment vertical="center"/>
    </xf>
    <xf numFmtId="0" fontId="34" fillId="4" borderId="0" xfId="3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8" fillId="4" borderId="0" xfId="4" applyFont="1" applyFill="1" applyAlignment="1">
      <alignment vertical="center"/>
    </xf>
    <xf numFmtId="0" fontId="9" fillId="4" borderId="0" xfId="4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28" fillId="4" borderId="0" xfId="0" applyFont="1" applyFill="1" applyBorder="1" applyAlignment="1">
      <alignment vertical="center"/>
    </xf>
    <xf numFmtId="0" fontId="20" fillId="4" borderId="0" xfId="3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25" fillId="4" borderId="0" xfId="4" applyFill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0" fillId="0" borderId="29" xfId="0" applyBorder="1">
      <alignment vertical="center"/>
    </xf>
    <xf numFmtId="0" fontId="1" fillId="0" borderId="11" xfId="2" applyFont="1" applyBorder="1" applyAlignment="1">
      <alignment horizontal="center" vertical="center"/>
    </xf>
    <xf numFmtId="0" fontId="0" fillId="0" borderId="30" xfId="0" applyBorder="1">
      <alignment vertical="center"/>
    </xf>
    <xf numFmtId="0" fontId="1" fillId="0" borderId="8" xfId="2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1" fillId="0" borderId="11" xfId="2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13" fillId="0" borderId="20" xfId="3" applyFont="1" applyFill="1" applyBorder="1" applyAlignment="1">
      <alignment horizontal="center" vertical="center"/>
    </xf>
    <xf numFmtId="0" fontId="30" fillId="0" borderId="18" xfId="3" applyFont="1" applyFill="1" applyBorder="1" applyAlignment="1">
      <alignment vertical="center"/>
    </xf>
    <xf numFmtId="0" fontId="13" fillId="0" borderId="16" xfId="3" applyFont="1" applyFill="1" applyBorder="1" applyAlignment="1">
      <alignment horizontal="center" vertical="center"/>
    </xf>
    <xf numFmtId="0" fontId="29" fillId="0" borderId="18" xfId="3" applyFill="1" applyBorder="1" applyAlignment="1">
      <alignment vertical="center"/>
    </xf>
    <xf numFmtId="0" fontId="13" fillId="0" borderId="0" xfId="3" applyFont="1" applyFill="1" applyBorder="1" applyAlignment="1">
      <alignment horizontal="center" vertical="center"/>
    </xf>
    <xf numFmtId="0" fontId="13" fillId="0" borderId="18" xfId="3" applyFont="1" applyFill="1" applyBorder="1" applyAlignment="1">
      <alignment horizontal="center" vertical="center"/>
    </xf>
    <xf numFmtId="0" fontId="13" fillId="0" borderId="19" xfId="3" applyFont="1" applyFill="1" applyBorder="1" applyAlignment="1">
      <alignment horizontal="center" vertical="center"/>
    </xf>
    <xf numFmtId="0" fontId="30" fillId="0" borderId="18" xfId="3" applyFont="1" applyFill="1" applyBorder="1" applyAlignment="1">
      <alignment horizontal="center" vertical="center"/>
    </xf>
    <xf numFmtId="0" fontId="30" fillId="0" borderId="42" xfId="3" applyFont="1" applyFill="1" applyBorder="1" applyAlignment="1">
      <alignment horizontal="center" vertical="center"/>
    </xf>
    <xf numFmtId="0" fontId="30" fillId="0" borderId="16" xfId="3" applyFont="1" applyFill="1" applyBorder="1" applyAlignment="1">
      <alignment horizontal="center" vertical="center"/>
    </xf>
    <xf numFmtId="20" fontId="43" fillId="0" borderId="21" xfId="3" applyNumberFormat="1" applyFont="1" applyFill="1" applyBorder="1" applyAlignment="1">
      <alignment horizontal="center" vertical="center"/>
    </xf>
    <xf numFmtId="0" fontId="45" fillId="15" borderId="10" xfId="3" applyFont="1" applyFill="1" applyBorder="1" applyAlignment="1">
      <alignment horizontal="distributed" vertical="center"/>
    </xf>
    <xf numFmtId="0" fontId="30" fillId="0" borderId="10" xfId="3" applyFont="1" applyFill="1" applyBorder="1" applyAlignment="1">
      <alignment horizontal="center" vertical="center"/>
    </xf>
    <xf numFmtId="0" fontId="30" fillId="0" borderId="7" xfId="2" applyFont="1" applyFill="1" applyBorder="1" applyAlignment="1">
      <alignment horizontal="center" vertical="center"/>
    </xf>
    <xf numFmtId="0" fontId="30" fillId="0" borderId="7" xfId="3" applyFont="1" applyFill="1" applyBorder="1" applyAlignment="1">
      <alignment horizontal="center" vertical="center"/>
    </xf>
    <xf numFmtId="0" fontId="30" fillId="0" borderId="7" xfId="2" applyFont="1" applyFill="1" applyBorder="1" applyAlignment="1">
      <alignment horizontal="distributed" vertical="center"/>
    </xf>
    <xf numFmtId="0" fontId="30" fillId="0" borderId="6" xfId="2" applyFont="1" applyFill="1" applyBorder="1" applyAlignment="1">
      <alignment horizontal="distributed" vertical="center"/>
    </xf>
    <xf numFmtId="0" fontId="1" fillId="0" borderId="7" xfId="2" applyNumberFormat="1" applyFont="1" applyFill="1" applyBorder="1" applyAlignment="1" applyProtection="1">
      <alignment horizontal="distributed" vertical="center" shrinkToFit="1"/>
    </xf>
    <xf numFmtId="0" fontId="45" fillId="10" borderId="0" xfId="0" applyFont="1" applyFill="1" applyAlignment="1">
      <alignment horizontal="distributed" vertical="center"/>
    </xf>
    <xf numFmtId="0" fontId="45" fillId="0" borderId="0" xfId="0" applyFont="1" applyFill="1" applyAlignment="1">
      <alignment horizontal="distributed" vertical="center"/>
    </xf>
    <xf numFmtId="0" fontId="29" fillId="0" borderId="0" xfId="3" applyFill="1" applyAlignment="1">
      <alignment horizontal="center" vertical="center"/>
    </xf>
    <xf numFmtId="0" fontId="29" fillId="0" borderId="0" xfId="3" applyFill="1" applyAlignment="1">
      <alignment vertical="center"/>
    </xf>
    <xf numFmtId="0" fontId="1" fillId="0" borderId="11" xfId="2" applyNumberFormat="1" applyFont="1" applyFill="1" applyBorder="1" applyAlignment="1" applyProtection="1">
      <alignment horizontal="center" vertical="center"/>
    </xf>
    <xf numFmtId="0" fontId="45" fillId="7" borderId="10" xfId="3" applyFont="1" applyFill="1" applyBorder="1" applyAlignment="1">
      <alignment horizontal="distributed" vertical="center"/>
    </xf>
    <xf numFmtId="0" fontId="30" fillId="0" borderId="10" xfId="3" applyFont="1" applyFill="1" applyBorder="1" applyAlignment="1">
      <alignment horizontal="distributed" vertical="center"/>
    </xf>
    <xf numFmtId="0" fontId="45" fillId="9" borderId="10" xfId="3" applyFont="1" applyFill="1" applyBorder="1" applyAlignment="1">
      <alignment horizontal="distributed" vertical="center"/>
    </xf>
    <xf numFmtId="0" fontId="30" fillId="0" borderId="8" xfId="2" applyFont="1" applyFill="1" applyBorder="1" applyAlignment="1">
      <alignment horizontal="distributed" vertical="center"/>
    </xf>
    <xf numFmtId="0" fontId="1" fillId="0" borderId="8" xfId="2" applyNumberFormat="1" applyFont="1" applyFill="1" applyBorder="1" applyAlignment="1" applyProtection="1">
      <alignment horizontal="distributed" vertical="center" shrinkToFit="1"/>
    </xf>
    <xf numFmtId="0" fontId="1" fillId="0" borderId="6" xfId="2" applyNumberFormat="1" applyFont="1" applyFill="1" applyBorder="1" applyAlignment="1" applyProtection="1">
      <alignment horizontal="distributed" vertical="center" shrinkToFit="1"/>
    </xf>
    <xf numFmtId="0" fontId="45" fillId="5" borderId="10" xfId="3" applyFont="1" applyFill="1" applyBorder="1" applyAlignment="1">
      <alignment horizontal="distributed" vertical="center"/>
    </xf>
    <xf numFmtId="0" fontId="48" fillId="0" borderId="6" xfId="2" applyFont="1" applyFill="1" applyBorder="1" applyAlignment="1">
      <alignment horizontal="distributed" vertical="center"/>
    </xf>
    <xf numFmtId="0" fontId="1" fillId="0" borderId="8" xfId="2" applyNumberFormat="1" applyFont="1" applyFill="1" applyBorder="1" applyAlignment="1" applyProtection="1">
      <alignment horizontal="distributed" vertical="center" wrapText="1" shrinkToFit="1"/>
    </xf>
    <xf numFmtId="0" fontId="1" fillId="0" borderId="6" xfId="2" applyNumberFormat="1" applyFont="1" applyFill="1" applyBorder="1" applyAlignment="1" applyProtection="1">
      <alignment horizontal="distributed" vertical="center"/>
    </xf>
    <xf numFmtId="0" fontId="49" fillId="0" borderId="6" xfId="2" applyFont="1" applyFill="1" applyBorder="1" applyAlignment="1">
      <alignment horizontal="distributed" vertical="center"/>
    </xf>
    <xf numFmtId="0" fontId="30" fillId="0" borderId="0" xfId="3" applyFont="1" applyFill="1" applyBorder="1" applyAlignment="1">
      <alignment horizontal="distributed" vertical="center"/>
    </xf>
    <xf numFmtId="0" fontId="1" fillId="0" borderId="5" xfId="2" applyNumberFormat="1" applyFont="1" applyFill="1" applyBorder="1" applyAlignment="1" applyProtection="1">
      <alignment horizontal="center" vertical="center"/>
    </xf>
    <xf numFmtId="0" fontId="30" fillId="0" borderId="7" xfId="2" applyFont="1" applyFill="1" applyBorder="1" applyAlignment="1">
      <alignment horizontal="distributed" vertical="center" shrinkToFit="1"/>
    </xf>
    <xf numFmtId="0" fontId="45" fillId="16" borderId="10" xfId="3" applyFont="1" applyFill="1" applyBorder="1" applyAlignment="1">
      <alignment horizontal="distributed" vertical="center"/>
    </xf>
    <xf numFmtId="0" fontId="45" fillId="6" borderId="9" xfId="3" applyFont="1" applyFill="1" applyBorder="1" applyAlignment="1">
      <alignment horizontal="distributed" vertical="center"/>
    </xf>
    <xf numFmtId="0" fontId="29" fillId="0" borderId="6" xfId="2" applyFont="1" applyFill="1" applyBorder="1" applyAlignment="1">
      <alignment horizontal="center" vertical="center"/>
    </xf>
    <xf numFmtId="0" fontId="1" fillId="0" borderId="8" xfId="2" applyNumberFormat="1" applyFont="1" applyFill="1" applyBorder="1" applyAlignment="1" applyProtection="1">
      <alignment horizontal="distributed" vertical="center"/>
    </xf>
    <xf numFmtId="0" fontId="29" fillId="0" borderId="0" xfId="3" applyFont="1" applyFill="1" applyAlignment="1">
      <alignment vertical="center"/>
    </xf>
    <xf numFmtId="0" fontId="45" fillId="0" borderId="10" xfId="3" applyFont="1" applyFill="1" applyBorder="1" applyAlignment="1">
      <alignment horizontal="distributed" vertical="center"/>
    </xf>
    <xf numFmtId="0" fontId="45" fillId="0" borderId="9" xfId="3" applyFont="1" applyFill="1" applyBorder="1" applyAlignment="1">
      <alignment horizontal="distributed" vertical="center"/>
    </xf>
    <xf numFmtId="0" fontId="29" fillId="0" borderId="7" xfId="3" applyFont="1" applyFill="1" applyBorder="1" applyAlignment="1">
      <alignment vertical="center"/>
    </xf>
    <xf numFmtId="0" fontId="1" fillId="0" borderId="11" xfId="2" applyNumberFormat="1" applyFont="1" applyFill="1" applyBorder="1" applyAlignment="1" applyProtection="1">
      <alignment horizontal="center" vertical="center" shrinkToFit="1"/>
    </xf>
    <xf numFmtId="0" fontId="45" fillId="5" borderId="9" xfId="3" applyFont="1" applyFill="1" applyBorder="1" applyAlignment="1">
      <alignment horizontal="distributed" vertical="center"/>
    </xf>
    <xf numFmtId="0" fontId="30" fillId="0" borderId="0" xfId="3" applyFont="1" applyFill="1" applyAlignment="1">
      <alignment horizontal="distributed" vertical="center"/>
    </xf>
    <xf numFmtId="0" fontId="1" fillId="0" borderId="0" xfId="2" applyNumberFormat="1" applyFont="1" applyFill="1" applyBorder="1" applyAlignment="1" applyProtection="1">
      <alignment horizontal="center" vertical="center" shrinkToFit="1"/>
    </xf>
    <xf numFmtId="0" fontId="45" fillId="7" borderId="9" xfId="3" applyFont="1" applyFill="1" applyBorder="1" applyAlignment="1">
      <alignment horizontal="distributed" vertical="center"/>
    </xf>
    <xf numFmtId="0" fontId="29" fillId="0" borderId="21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10" xfId="3" applyFont="1" applyFill="1" applyBorder="1" applyAlignment="1">
      <alignment horizontal="distributed" vertical="center" shrinkToFit="1"/>
    </xf>
    <xf numFmtId="0" fontId="1" fillId="0" borderId="11" xfId="2" applyFont="1" applyFill="1" applyBorder="1" applyAlignment="1">
      <alignment horizontal="center" vertical="center"/>
    </xf>
    <xf numFmtId="0" fontId="30" fillId="0" borderId="7" xfId="3" applyFont="1" applyFill="1" applyBorder="1" applyAlignment="1">
      <alignment horizontal="distributed" vertical="center"/>
    </xf>
    <xf numFmtId="0" fontId="1" fillId="0" borderId="8" xfId="2" applyFont="1" applyFill="1" applyBorder="1" applyAlignment="1">
      <alignment horizontal="distributed" vertical="center"/>
    </xf>
    <xf numFmtId="0" fontId="18" fillId="0" borderId="8" xfId="2" applyNumberFormat="1" applyFont="1" applyFill="1" applyBorder="1" applyAlignment="1" applyProtection="1">
      <alignment horizontal="distributed" vertical="center"/>
    </xf>
    <xf numFmtId="0" fontId="45" fillId="16" borderId="9" xfId="3" applyFont="1" applyFill="1" applyBorder="1" applyAlignment="1">
      <alignment horizontal="distributed" vertical="center"/>
    </xf>
    <xf numFmtId="0" fontId="45" fillId="15" borderId="9" xfId="3" applyFont="1" applyFill="1" applyBorder="1" applyAlignment="1">
      <alignment horizontal="distributed" vertical="center"/>
    </xf>
    <xf numFmtId="0" fontId="48" fillId="0" borderId="8" xfId="3" applyFont="1" applyFill="1" applyBorder="1" applyAlignment="1">
      <alignment horizontal="distributed" vertical="center"/>
    </xf>
    <xf numFmtId="0" fontId="0" fillId="11" borderId="29" xfId="0" applyFill="1" applyBorder="1">
      <alignment vertical="center"/>
    </xf>
    <xf numFmtId="20" fontId="0" fillId="0" borderId="10" xfId="0" applyNumberFormat="1" applyBorder="1" applyAlignment="1">
      <alignment horizontal="left" vertical="center"/>
    </xf>
    <xf numFmtId="20" fontId="0" fillId="0" borderId="11" xfId="0" applyNumberFormat="1" applyBorder="1" applyAlignment="1">
      <alignment horizontal="left" vertical="center"/>
    </xf>
    <xf numFmtId="20" fontId="0" fillId="0" borderId="7" xfId="0" applyNumberFormat="1" applyBorder="1">
      <alignment vertical="center"/>
    </xf>
    <xf numFmtId="20" fontId="0" fillId="0" borderId="8" xfId="0" applyNumberFormat="1" applyBorder="1">
      <alignment vertical="center"/>
    </xf>
    <xf numFmtId="176" fontId="0" fillId="0" borderId="10" xfId="0" applyNumberFormat="1" applyBorder="1" applyAlignment="1">
      <alignment horizontal="left" vertical="center"/>
    </xf>
    <xf numFmtId="176" fontId="0" fillId="0" borderId="11" xfId="0" applyNumberFormat="1" applyBorder="1">
      <alignment vertical="center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left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6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left" vertical="center"/>
    </xf>
    <xf numFmtId="0" fontId="50" fillId="0" borderId="30" xfId="0" applyFont="1" applyBorder="1">
      <alignment vertical="center"/>
    </xf>
    <xf numFmtId="0" fontId="50" fillId="0" borderId="31" xfId="0" applyFont="1" applyBorder="1">
      <alignment vertical="center"/>
    </xf>
    <xf numFmtId="176" fontId="0" fillId="0" borderId="6" xfId="0" applyNumberFormat="1" applyBorder="1">
      <alignment vertical="center"/>
    </xf>
    <xf numFmtId="0" fontId="0" fillId="9" borderId="29" xfId="0" applyFill="1" applyBorder="1">
      <alignment vertical="center"/>
    </xf>
    <xf numFmtId="0" fontId="1" fillId="0" borderId="10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0" fontId="0" fillId="16" borderId="29" xfId="0" applyFill="1" applyBorder="1">
      <alignment vertical="center"/>
    </xf>
    <xf numFmtId="0" fontId="2" fillId="0" borderId="7" xfId="0" applyFont="1" applyBorder="1">
      <alignment vertical="center"/>
    </xf>
    <xf numFmtId="0" fontId="2" fillId="0" borderId="31" xfId="0" applyFont="1" applyBorder="1">
      <alignment vertical="center"/>
    </xf>
    <xf numFmtId="0" fontId="0" fillId="11" borderId="9" xfId="0" applyFill="1" applyBorder="1">
      <alignment vertical="center"/>
    </xf>
    <xf numFmtId="0" fontId="0" fillId="13" borderId="9" xfId="0" applyFill="1" applyBorder="1">
      <alignment vertical="center"/>
    </xf>
    <xf numFmtId="0" fontId="0" fillId="12" borderId="9" xfId="0" applyFill="1" applyBorder="1">
      <alignment vertical="center"/>
    </xf>
    <xf numFmtId="0" fontId="1" fillId="0" borderId="10" xfId="2" applyFont="1" applyBorder="1" applyAlignment="1">
      <alignment horizontal="right" vertical="center"/>
    </xf>
    <xf numFmtId="0" fontId="29" fillId="0" borderId="0" xfId="0" applyFont="1" applyFill="1" applyBorder="1" applyAlignment="1">
      <alignment vertical="center" shrinkToFit="1"/>
    </xf>
    <xf numFmtId="0" fontId="29" fillId="17" borderId="53" xfId="0" applyFont="1" applyFill="1" applyBorder="1" applyAlignment="1">
      <alignment horizontal="center" shrinkToFit="1"/>
    </xf>
    <xf numFmtId="0" fontId="29" fillId="17" borderId="54" xfId="0" applyFont="1" applyFill="1" applyBorder="1" applyAlignment="1">
      <alignment horizontal="center" vertical="center" shrinkToFit="1"/>
    </xf>
    <xf numFmtId="0" fontId="29" fillId="17" borderId="55" xfId="0" applyFont="1" applyFill="1" applyBorder="1" applyAlignment="1">
      <alignment horizontal="center" vertical="center" shrinkToFit="1"/>
    </xf>
    <xf numFmtId="0" fontId="29" fillId="17" borderId="58" xfId="0" applyFont="1" applyFill="1" applyBorder="1" applyAlignment="1">
      <alignment horizontal="center" shrinkToFit="1"/>
    </xf>
    <xf numFmtId="0" fontId="29" fillId="17" borderId="60" xfId="0" applyFont="1" applyFill="1" applyBorder="1" applyAlignment="1">
      <alignment horizontal="center" vertical="center" shrinkToFit="1"/>
    </xf>
    <xf numFmtId="0" fontId="48" fillId="17" borderId="61" xfId="0" applyFont="1" applyFill="1" applyBorder="1" applyAlignment="1">
      <alignment horizontal="center" vertical="center" shrinkToFit="1"/>
    </xf>
    <xf numFmtId="0" fontId="48" fillId="17" borderId="59" xfId="0" applyFont="1" applyFill="1" applyBorder="1" applyAlignment="1">
      <alignment horizontal="center" vertical="center" shrinkToFit="1"/>
    </xf>
    <xf numFmtId="0" fontId="29" fillId="17" borderId="62" xfId="0" applyFont="1" applyFill="1" applyBorder="1" applyAlignment="1">
      <alignment horizontal="center" vertical="center" textRotation="255" shrinkToFit="1"/>
    </xf>
    <xf numFmtId="0" fontId="29" fillId="17" borderId="63" xfId="0" applyFont="1" applyFill="1" applyBorder="1" applyAlignment="1">
      <alignment horizontal="center" vertical="center" textRotation="255" shrinkToFit="1"/>
    </xf>
    <xf numFmtId="0" fontId="29" fillId="0" borderId="54" xfId="0" applyFont="1" applyFill="1" applyBorder="1" applyAlignment="1">
      <alignment horizontal="center" vertical="center" shrinkToFit="1"/>
    </xf>
    <xf numFmtId="0" fontId="48" fillId="17" borderId="54" xfId="0" applyFont="1" applyFill="1" applyBorder="1" applyAlignment="1">
      <alignment horizontal="center" vertical="center" shrinkToFit="1"/>
    </xf>
    <xf numFmtId="0" fontId="29" fillId="17" borderId="64" xfId="0" applyFont="1" applyFill="1" applyBorder="1" applyAlignment="1">
      <alignment horizontal="center" vertical="center" textRotation="255" shrinkToFit="1"/>
    </xf>
    <xf numFmtId="0" fontId="29" fillId="4" borderId="64" xfId="0" applyFont="1" applyFill="1" applyBorder="1" applyAlignment="1">
      <alignment horizontal="center" vertical="center" wrapText="1" shrinkToFit="1"/>
    </xf>
    <xf numFmtId="0" fontId="29" fillId="4" borderId="64" xfId="0" applyFont="1" applyFill="1" applyBorder="1" applyAlignment="1">
      <alignment horizontal="center" vertical="center" shrinkToFit="1"/>
    </xf>
    <xf numFmtId="0" fontId="48" fillId="4" borderId="64" xfId="0" applyFont="1" applyFill="1" applyBorder="1" applyAlignment="1">
      <alignment horizontal="center" vertical="center" shrinkToFit="1"/>
    </xf>
    <xf numFmtId="0" fontId="29" fillId="0" borderId="64" xfId="0" applyFont="1" applyFill="1" applyBorder="1" applyAlignment="1">
      <alignment horizontal="center" vertical="center" shrinkToFit="1"/>
    </xf>
    <xf numFmtId="0" fontId="29" fillId="17" borderId="64" xfId="0" applyFont="1" applyFill="1" applyBorder="1" applyAlignment="1">
      <alignment horizontal="center" vertical="center" shrinkToFit="1"/>
    </xf>
    <xf numFmtId="0" fontId="48" fillId="17" borderId="64" xfId="0" applyFont="1" applyFill="1" applyBorder="1" applyAlignment="1">
      <alignment horizontal="center" vertical="center" shrinkToFit="1"/>
    </xf>
    <xf numFmtId="0" fontId="29" fillId="17" borderId="54" xfId="0" applyFont="1" applyFill="1" applyBorder="1" applyAlignment="1">
      <alignment horizontal="center" vertical="center" textRotation="255" shrinkToFit="1"/>
    </xf>
    <xf numFmtId="0" fontId="29" fillId="0" borderId="64" xfId="0" applyFont="1" applyFill="1" applyBorder="1" applyAlignment="1">
      <alignment horizontal="center" vertical="center" wrapText="1" shrinkToFit="1"/>
    </xf>
    <xf numFmtId="0" fontId="29" fillId="0" borderId="64" xfId="0" applyFont="1" applyFill="1" applyBorder="1" applyAlignment="1">
      <alignment horizontal="center" vertical="center" textRotation="255" shrinkToFit="1"/>
    </xf>
    <xf numFmtId="0" fontId="48" fillId="0" borderId="64" xfId="0" applyFont="1" applyFill="1" applyBorder="1" applyAlignment="1">
      <alignment horizontal="center" vertical="center" shrinkToFit="1"/>
    </xf>
    <xf numFmtId="177" fontId="29" fillId="17" borderId="64" xfId="0" applyNumberFormat="1" applyFont="1" applyFill="1" applyBorder="1" applyAlignment="1">
      <alignment horizontal="center" vertical="center" shrinkToFit="1"/>
    </xf>
    <xf numFmtId="177" fontId="29" fillId="17" borderId="63" xfId="0" applyNumberFormat="1" applyFont="1" applyFill="1" applyBorder="1" applyAlignment="1">
      <alignment horizontal="center" vertical="center" shrinkToFit="1"/>
    </xf>
    <xf numFmtId="177" fontId="29" fillId="17" borderId="54" xfId="0" applyNumberFormat="1" applyFont="1" applyFill="1" applyBorder="1" applyAlignment="1">
      <alignment horizontal="center" vertical="center" shrinkToFit="1"/>
    </xf>
    <xf numFmtId="0" fontId="29" fillId="4" borderId="54" xfId="0" applyFont="1" applyFill="1" applyBorder="1" applyAlignment="1">
      <alignment horizontal="center" vertical="center" shrinkToFit="1"/>
    </xf>
    <xf numFmtId="0" fontId="51" fillId="0" borderId="64" xfId="0" applyFont="1" applyFill="1" applyBorder="1" applyAlignment="1">
      <alignment horizontal="center" vertical="center" wrapText="1" shrinkToFit="1"/>
    </xf>
    <xf numFmtId="177" fontId="29" fillId="17" borderId="68" xfId="0" applyNumberFormat="1" applyFont="1" applyFill="1" applyBorder="1" applyAlignment="1">
      <alignment vertical="center" shrinkToFit="1"/>
    </xf>
    <xf numFmtId="0" fontId="48" fillId="17" borderId="73" xfId="0" applyFont="1" applyFill="1" applyBorder="1" applyAlignment="1">
      <alignment horizontal="center" vertical="center" shrinkToFit="1"/>
    </xf>
    <xf numFmtId="0" fontId="29" fillId="17" borderId="74" xfId="0" applyFont="1" applyFill="1" applyBorder="1" applyAlignment="1">
      <alignment horizontal="center" vertical="center" shrinkToFit="1"/>
    </xf>
    <xf numFmtId="0" fontId="48" fillId="17" borderId="58" xfId="0" applyFont="1" applyFill="1" applyBorder="1" applyAlignment="1">
      <alignment horizontal="center" vertical="center" shrinkToFit="1"/>
    </xf>
    <xf numFmtId="0" fontId="29" fillId="17" borderId="75" xfId="0" applyFont="1" applyFill="1" applyBorder="1" applyAlignment="1">
      <alignment horizontal="center" vertical="center" shrinkToFit="1"/>
    </xf>
    <xf numFmtId="0" fontId="29" fillId="4" borderId="76" xfId="0" applyFont="1" applyFill="1" applyBorder="1" applyAlignment="1">
      <alignment horizontal="center" vertical="center" shrinkToFit="1"/>
    </xf>
    <xf numFmtId="0" fontId="29" fillId="17" borderId="76" xfId="0" applyFont="1" applyFill="1" applyBorder="1" applyAlignment="1">
      <alignment horizontal="center" vertical="center" shrinkToFit="1"/>
    </xf>
    <xf numFmtId="0" fontId="29" fillId="0" borderId="76" xfId="0" applyFont="1" applyFill="1" applyBorder="1" applyAlignment="1">
      <alignment horizontal="center" vertical="center" shrinkToFit="1"/>
    </xf>
    <xf numFmtId="0" fontId="29" fillId="17" borderId="81" xfId="0" applyFont="1" applyFill="1" applyBorder="1" applyAlignment="1">
      <alignment horizontal="center" vertical="center" shrinkToFit="1"/>
    </xf>
    <xf numFmtId="0" fontId="29" fillId="17" borderId="82" xfId="0" applyFont="1" applyFill="1" applyBorder="1" applyAlignment="1">
      <alignment horizontal="center" vertical="center" shrinkToFit="1"/>
    </xf>
    <xf numFmtId="0" fontId="29" fillId="4" borderId="83" xfId="0" applyFont="1" applyFill="1" applyBorder="1" applyAlignment="1">
      <alignment horizontal="center" vertical="center" shrinkToFit="1"/>
    </xf>
    <xf numFmtId="0" fontId="29" fillId="4" borderId="84" xfId="0" applyFont="1" applyFill="1" applyBorder="1" applyAlignment="1">
      <alignment horizontal="center" vertical="center" shrinkToFit="1"/>
    </xf>
    <xf numFmtId="0" fontId="29" fillId="17" borderId="83" xfId="0" applyFont="1" applyFill="1" applyBorder="1" applyAlignment="1">
      <alignment horizontal="center" vertical="center" shrinkToFit="1"/>
    </xf>
    <xf numFmtId="0" fontId="29" fillId="17" borderId="84" xfId="0" applyFont="1" applyFill="1" applyBorder="1" applyAlignment="1">
      <alignment horizontal="center" vertical="center" shrinkToFit="1"/>
    </xf>
    <xf numFmtId="0" fontId="29" fillId="0" borderId="83" xfId="0" applyFont="1" applyFill="1" applyBorder="1" applyAlignment="1">
      <alignment horizontal="center" vertical="center" shrinkToFit="1"/>
    </xf>
    <xf numFmtId="0" fontId="29" fillId="0" borderId="84" xfId="0" applyFont="1" applyFill="1" applyBorder="1" applyAlignment="1">
      <alignment horizontal="center" vertical="center" shrinkToFit="1"/>
    </xf>
    <xf numFmtId="0" fontId="29" fillId="17" borderId="85" xfId="0" applyFont="1" applyFill="1" applyBorder="1" applyAlignment="1">
      <alignment horizontal="center" vertical="center" shrinkToFit="1"/>
    </xf>
    <xf numFmtId="0" fontId="29" fillId="17" borderId="86" xfId="0" applyFont="1" applyFill="1" applyBorder="1" applyAlignment="1">
      <alignment horizontal="center" vertical="center" shrinkToFit="1"/>
    </xf>
    <xf numFmtId="0" fontId="0" fillId="18" borderId="9" xfId="0" applyFill="1" applyBorder="1">
      <alignment vertical="center"/>
    </xf>
    <xf numFmtId="0" fontId="0" fillId="18" borderId="10" xfId="0" applyFill="1" applyBorder="1">
      <alignment vertical="center"/>
    </xf>
    <xf numFmtId="0" fontId="1" fillId="18" borderId="11" xfId="2" applyFont="1" applyFill="1" applyBorder="1" applyAlignment="1">
      <alignment horizontal="right" vertical="center"/>
    </xf>
    <xf numFmtId="0" fontId="1" fillId="18" borderId="6" xfId="2" applyFont="1" applyFill="1" applyBorder="1" applyAlignment="1">
      <alignment horizontal="center" vertical="center"/>
    </xf>
    <xf numFmtId="0" fontId="41" fillId="18" borderId="7" xfId="0" applyFont="1" applyFill="1" applyBorder="1" applyAlignment="1">
      <alignment horizontal="center" vertical="center"/>
    </xf>
    <xf numFmtId="0" fontId="1" fillId="18" borderId="8" xfId="2" applyFont="1" applyFill="1" applyBorder="1" applyAlignment="1">
      <alignment horizontal="center" vertical="center"/>
    </xf>
    <xf numFmtId="0" fontId="0" fillId="18" borderId="7" xfId="0" applyFill="1" applyBorder="1">
      <alignment vertical="center"/>
    </xf>
    <xf numFmtId="0" fontId="2" fillId="18" borderId="7" xfId="0" applyFont="1" applyFill="1" applyBorder="1" applyAlignment="1">
      <alignment horizontal="center" vertical="center"/>
    </xf>
    <xf numFmtId="0" fontId="2" fillId="18" borderId="7" xfId="0" applyFont="1" applyFill="1" applyBorder="1">
      <alignment vertical="center"/>
    </xf>
    <xf numFmtId="20" fontId="0" fillId="18" borderId="10" xfId="0" applyNumberFormat="1" applyFill="1" applyBorder="1" applyAlignment="1">
      <alignment horizontal="left" vertical="center"/>
    </xf>
    <xf numFmtId="20" fontId="0" fillId="18" borderId="11" xfId="0" applyNumberFormat="1" applyFill="1" applyBorder="1" applyAlignment="1">
      <alignment horizontal="left" vertical="center"/>
    </xf>
    <xf numFmtId="20" fontId="0" fillId="18" borderId="7" xfId="0" applyNumberFormat="1" applyFill="1" applyBorder="1">
      <alignment vertical="center"/>
    </xf>
    <xf numFmtId="20" fontId="0" fillId="18" borderId="8" xfId="0" applyNumberFormat="1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1" fillId="0" borderId="11" xfId="2" applyFont="1" applyFill="1" applyBorder="1" applyAlignment="1">
      <alignment horizontal="right" vertical="center"/>
    </xf>
    <xf numFmtId="0" fontId="1" fillId="0" borderId="6" xfId="2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29" fillId="17" borderId="69" xfId="0" applyFont="1" applyFill="1" applyBorder="1" applyAlignment="1">
      <alignment horizontal="center" vertical="center" shrinkToFit="1"/>
    </xf>
    <xf numFmtId="0" fontId="29" fillId="17" borderId="70" xfId="0" applyFont="1" applyFill="1" applyBorder="1" applyAlignment="1">
      <alignment horizontal="center" vertical="center" shrinkToFit="1"/>
    </xf>
    <xf numFmtId="0" fontId="29" fillId="17" borderId="71" xfId="0" applyFont="1" applyFill="1" applyBorder="1" applyAlignment="1">
      <alignment horizontal="center" vertical="center" shrinkToFit="1"/>
    </xf>
    <xf numFmtId="0" fontId="29" fillId="17" borderId="72" xfId="0" applyFont="1" applyFill="1" applyBorder="1" applyAlignment="1">
      <alignment horizontal="center" vertical="center" shrinkToFit="1"/>
    </xf>
    <xf numFmtId="0" fontId="29" fillId="17" borderId="52" xfId="0" applyFont="1" applyFill="1" applyBorder="1" applyAlignment="1">
      <alignment horizontal="center" shrinkToFit="1"/>
    </xf>
    <xf numFmtId="0" fontId="29" fillId="17" borderId="57" xfId="0" applyFont="1" applyFill="1" applyBorder="1" applyAlignment="1">
      <alignment horizontal="center" shrinkToFit="1"/>
    </xf>
    <xf numFmtId="0" fontId="29" fillId="17" borderId="62" xfId="0" applyFont="1" applyFill="1" applyBorder="1" applyAlignment="1">
      <alignment horizontal="center" vertical="center" textRotation="255" shrinkToFit="1"/>
    </xf>
    <xf numFmtId="0" fontId="29" fillId="17" borderId="65" xfId="0" applyFont="1" applyFill="1" applyBorder="1" applyAlignment="1">
      <alignment horizontal="center" vertical="center" textRotation="255" shrinkToFit="1"/>
    </xf>
    <xf numFmtId="0" fontId="29" fillId="17" borderId="66" xfId="0" applyFont="1" applyFill="1" applyBorder="1" applyAlignment="1">
      <alignment horizontal="center" vertical="center" textRotation="255" shrinkToFit="1"/>
    </xf>
    <xf numFmtId="0" fontId="29" fillId="17" borderId="67" xfId="0" applyFont="1" applyFill="1" applyBorder="1" applyAlignment="1">
      <alignment horizontal="center" vertical="center" textRotation="255" shrinkToFit="1"/>
    </xf>
    <xf numFmtId="0" fontId="48" fillId="0" borderId="54" xfId="0" applyFont="1" applyFill="1" applyBorder="1" applyAlignment="1">
      <alignment horizontal="center" wrapText="1" shrinkToFit="1"/>
    </xf>
    <xf numFmtId="0" fontId="48" fillId="0" borderId="59" xfId="0" applyFont="1" applyFill="1" applyBorder="1" applyAlignment="1">
      <alignment horizontal="center" wrapText="1" shrinkToFit="1"/>
    </xf>
    <xf numFmtId="0" fontId="29" fillId="17" borderId="54" xfId="0" applyFont="1" applyFill="1" applyBorder="1" applyAlignment="1">
      <alignment horizontal="center" vertical="center" shrinkToFit="1"/>
    </xf>
    <xf numFmtId="0" fontId="29" fillId="17" borderId="59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/>
    </xf>
    <xf numFmtId="0" fontId="48" fillId="17" borderId="55" xfId="0" applyFont="1" applyFill="1" applyBorder="1" applyAlignment="1">
      <alignment horizontal="center" vertical="center" shrinkToFit="1"/>
    </xf>
    <xf numFmtId="0" fontId="48" fillId="17" borderId="39" xfId="0" applyFont="1" applyFill="1" applyBorder="1" applyAlignment="1">
      <alignment horizontal="center" vertical="center" shrinkToFit="1"/>
    </xf>
    <xf numFmtId="0" fontId="48" fillId="17" borderId="56" xfId="0" applyFont="1" applyFill="1" applyBorder="1" applyAlignment="1">
      <alignment horizontal="center" vertical="center" shrinkToFit="1"/>
    </xf>
    <xf numFmtId="0" fontId="48" fillId="17" borderId="53" xfId="0" applyFont="1" applyFill="1" applyBorder="1" applyAlignment="1">
      <alignment horizontal="center" vertical="center" shrinkToFit="1"/>
    </xf>
    <xf numFmtId="0" fontId="14" fillId="17" borderId="77" xfId="0" applyFont="1" applyFill="1" applyBorder="1" applyAlignment="1">
      <alignment horizontal="center" vertical="center" shrinkToFit="1"/>
    </xf>
    <xf numFmtId="0" fontId="14" fillId="17" borderId="79" xfId="0" applyFont="1" applyFill="1" applyBorder="1" applyAlignment="1">
      <alignment horizontal="center" vertical="center" shrinkToFit="1"/>
    </xf>
    <xf numFmtId="0" fontId="29" fillId="0" borderId="78" xfId="0" applyFont="1" applyFill="1" applyBorder="1" applyAlignment="1">
      <alignment horizontal="center" vertical="center" shrinkToFit="1"/>
    </xf>
    <xf numFmtId="0" fontId="29" fillId="0" borderId="80" xfId="0" applyFont="1" applyFill="1" applyBorder="1" applyAlignment="1">
      <alignment horizontal="center" vertical="center" shrinkToFit="1"/>
    </xf>
    <xf numFmtId="0" fontId="55" fillId="0" borderId="5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0" fillId="9" borderId="1" xfId="0" applyFont="1" applyFill="1" applyBorder="1" applyAlignment="1">
      <alignment horizontal="center" vertical="center"/>
    </xf>
    <xf numFmtId="0" fontId="40" fillId="9" borderId="2" xfId="0" applyFont="1" applyFill="1" applyBorder="1" applyAlignment="1">
      <alignment horizontal="center" vertical="center"/>
    </xf>
    <xf numFmtId="0" fontId="40" fillId="16" borderId="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0" fillId="11" borderId="1" xfId="0" applyFont="1" applyFill="1" applyBorder="1" applyAlignment="1">
      <alignment horizontal="center" vertical="center"/>
    </xf>
    <xf numFmtId="0" fontId="40" fillId="11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13" xfId="3" applyFont="1" applyFill="1" applyBorder="1" applyAlignment="1">
      <alignment horizontal="center" vertical="center"/>
    </xf>
    <xf numFmtId="0" fontId="29" fillId="0" borderId="13" xfId="3" applyFill="1" applyBorder="1" applyAlignment="1">
      <alignment horizontal="center" vertical="center"/>
    </xf>
    <xf numFmtId="0" fontId="23" fillId="0" borderId="43" xfId="3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44" fillId="0" borderId="30" xfId="3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vertical="center" wrapText="1"/>
    </xf>
    <xf numFmtId="0" fontId="47" fillId="0" borderId="44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vertical="center"/>
    </xf>
    <xf numFmtId="0" fontId="29" fillId="0" borderId="44" xfId="0" applyFont="1" applyFill="1" applyBorder="1" applyAlignment="1">
      <alignment vertical="center"/>
    </xf>
    <xf numFmtId="0" fontId="44" fillId="0" borderId="44" xfId="3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9" fillId="0" borderId="0" xfId="3" applyFill="1" applyAlignment="1">
      <alignment horizontal="center" vertical="center"/>
    </xf>
    <xf numFmtId="0" fontId="30" fillId="0" borderId="12" xfId="3" applyFont="1" applyFill="1" applyBorder="1" applyAlignment="1">
      <alignment horizontal="center" vertical="center"/>
    </xf>
    <xf numFmtId="0" fontId="30" fillId="0" borderId="45" xfId="3" applyFont="1" applyFill="1" applyBorder="1" applyAlignment="1">
      <alignment horizontal="center" vertical="center"/>
    </xf>
    <xf numFmtId="0" fontId="29" fillId="0" borderId="14" xfId="3" applyFill="1" applyBorder="1" applyAlignment="1">
      <alignment horizontal="center" vertical="center"/>
    </xf>
    <xf numFmtId="0" fontId="29" fillId="0" borderId="19" xfId="3" applyFill="1" applyBorder="1" applyAlignment="1">
      <alignment horizontal="center" vertical="center"/>
    </xf>
    <xf numFmtId="0" fontId="29" fillId="0" borderId="20" xfId="3" applyFill="1" applyBorder="1" applyAlignment="1">
      <alignment horizontal="center" vertical="center"/>
    </xf>
    <xf numFmtId="0" fontId="29" fillId="0" borderId="34" xfId="3" applyFill="1" applyBorder="1" applyAlignment="1">
      <alignment horizontal="center" vertical="center"/>
    </xf>
    <xf numFmtId="0" fontId="29" fillId="0" borderId="35" xfId="3" applyFill="1" applyBorder="1" applyAlignment="1">
      <alignment horizontal="center" vertical="center"/>
    </xf>
    <xf numFmtId="0" fontId="29" fillId="0" borderId="47" xfId="3" applyFill="1" applyBorder="1" applyAlignment="1">
      <alignment horizontal="center" vertical="center"/>
    </xf>
    <xf numFmtId="0" fontId="29" fillId="0" borderId="16" xfId="3" applyFill="1" applyBorder="1" applyAlignment="1">
      <alignment horizontal="center" vertical="center"/>
    </xf>
    <xf numFmtId="0" fontId="29" fillId="0" borderId="17" xfId="3" applyFill="1" applyBorder="1" applyAlignment="1">
      <alignment horizontal="center" vertical="center"/>
    </xf>
    <xf numFmtId="0" fontId="29" fillId="10" borderId="36" xfId="3" applyFill="1" applyBorder="1" applyAlignment="1">
      <alignment horizontal="center" vertical="center"/>
    </xf>
    <xf numFmtId="0" fontId="29" fillId="10" borderId="37" xfId="3" applyFill="1" applyBorder="1" applyAlignment="1">
      <alignment horizontal="center" vertical="center"/>
    </xf>
    <xf numFmtId="0" fontId="29" fillId="10" borderId="48" xfId="3" applyFill="1" applyBorder="1" applyAlignment="1">
      <alignment horizontal="center" vertical="center"/>
    </xf>
    <xf numFmtId="0" fontId="29" fillId="10" borderId="18" xfId="3" applyFill="1" applyBorder="1" applyAlignment="1">
      <alignment horizontal="center" vertical="center"/>
    </xf>
    <xf numFmtId="0" fontId="29" fillId="10" borderId="0" xfId="3" applyFill="1" applyAlignment="1">
      <alignment horizontal="center" vertical="center"/>
    </xf>
    <xf numFmtId="0" fontId="29" fillId="10" borderId="28" xfId="3" applyFill="1" applyBorder="1" applyAlignment="1">
      <alignment horizontal="center" vertical="center"/>
    </xf>
    <xf numFmtId="0" fontId="29" fillId="10" borderId="38" xfId="3" applyFill="1" applyBorder="1" applyAlignment="1">
      <alignment horizontal="center" vertical="center"/>
    </xf>
    <xf numFmtId="0" fontId="29" fillId="10" borderId="39" xfId="3" applyFill="1" applyBorder="1" applyAlignment="1">
      <alignment horizontal="center" vertical="center"/>
    </xf>
    <xf numFmtId="0" fontId="29" fillId="10" borderId="49" xfId="3" applyFill="1" applyBorder="1" applyAlignment="1">
      <alignment horizontal="center" vertical="center"/>
    </xf>
    <xf numFmtId="0" fontId="29" fillId="0" borderId="36" xfId="3" applyFill="1" applyBorder="1" applyAlignment="1">
      <alignment horizontal="center" vertical="center"/>
    </xf>
    <xf numFmtId="0" fontId="29" fillId="0" borderId="37" xfId="3" applyFill="1" applyBorder="1" applyAlignment="1">
      <alignment horizontal="center" vertical="center"/>
    </xf>
    <xf numFmtId="0" fontId="29" fillId="0" borderId="48" xfId="3" applyFill="1" applyBorder="1" applyAlignment="1">
      <alignment horizontal="center" vertical="center"/>
    </xf>
    <xf numFmtId="0" fontId="29" fillId="0" borderId="18" xfId="3" applyFill="1" applyBorder="1" applyAlignment="1">
      <alignment horizontal="center" vertical="center"/>
    </xf>
    <xf numFmtId="0" fontId="29" fillId="0" borderId="28" xfId="3" applyFill="1" applyBorder="1" applyAlignment="1">
      <alignment horizontal="center" vertical="center"/>
    </xf>
    <xf numFmtId="0" fontId="29" fillId="0" borderId="38" xfId="3" applyFill="1" applyBorder="1" applyAlignment="1">
      <alignment horizontal="center" vertical="center"/>
    </xf>
    <xf numFmtId="0" fontId="29" fillId="0" borderId="39" xfId="3" applyFill="1" applyBorder="1" applyAlignment="1">
      <alignment horizontal="center" vertical="center"/>
    </xf>
    <xf numFmtId="0" fontId="29" fillId="0" borderId="49" xfId="3" applyFill="1" applyBorder="1" applyAlignment="1">
      <alignment horizontal="center" vertical="center"/>
    </xf>
    <xf numFmtId="0" fontId="29" fillId="0" borderId="40" xfId="3" applyFill="1" applyBorder="1" applyAlignment="1">
      <alignment horizontal="center" vertical="center"/>
    </xf>
    <xf numFmtId="0" fontId="29" fillId="0" borderId="41" xfId="3" applyFill="1" applyBorder="1" applyAlignment="1">
      <alignment horizontal="center" vertical="center"/>
    </xf>
    <xf numFmtId="0" fontId="29" fillId="0" borderId="50" xfId="3" applyFill="1" applyBorder="1" applyAlignment="1">
      <alignment horizontal="center" vertical="center"/>
    </xf>
    <xf numFmtId="0" fontId="13" fillId="0" borderId="20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30" fillId="0" borderId="32" xfId="3" applyFont="1" applyFill="1" applyBorder="1" applyAlignment="1">
      <alignment horizontal="left" vertical="center"/>
    </xf>
    <xf numFmtId="0" fontId="30" fillId="0" borderId="33" xfId="3" applyFont="1" applyFill="1" applyBorder="1" applyAlignment="1">
      <alignment horizontal="left" vertical="center"/>
    </xf>
    <xf numFmtId="0" fontId="30" fillId="0" borderId="46" xfId="3" applyFont="1" applyFill="1" applyBorder="1" applyAlignment="1">
      <alignment horizontal="left" vertical="center"/>
    </xf>
    <xf numFmtId="0" fontId="30" fillId="0" borderId="32" xfId="3" applyFont="1" applyFill="1" applyBorder="1" applyAlignment="1">
      <alignment horizontal="left" vertical="center" wrapText="1"/>
    </xf>
    <xf numFmtId="0" fontId="30" fillId="0" borderId="33" xfId="3" applyFont="1" applyFill="1" applyBorder="1" applyAlignment="1">
      <alignment horizontal="left" vertical="center" wrapText="1"/>
    </xf>
    <xf numFmtId="0" fontId="30" fillId="0" borderId="46" xfId="3" applyFont="1" applyFill="1" applyBorder="1" applyAlignment="1">
      <alignment horizontal="left" vertical="center" wrapText="1"/>
    </xf>
    <xf numFmtId="0" fontId="30" fillId="0" borderId="16" xfId="3" applyFont="1" applyFill="1" applyBorder="1" applyAlignment="1">
      <alignment horizontal="left" vertical="center"/>
    </xf>
    <xf numFmtId="0" fontId="30" fillId="0" borderId="17" xfId="3" applyFont="1" applyFill="1" applyBorder="1" applyAlignment="1">
      <alignment horizontal="left" vertical="center"/>
    </xf>
    <xf numFmtId="0" fontId="30" fillId="0" borderId="21" xfId="3" applyFont="1" applyFill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0" fillId="14" borderId="1" xfId="0" applyFont="1" applyFill="1" applyBorder="1" applyAlignment="1">
      <alignment horizontal="center" vertical="center"/>
    </xf>
    <xf numFmtId="0" fontId="40" fillId="14" borderId="2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26" fillId="4" borderId="16" xfId="2" applyFont="1" applyFill="1" applyBorder="1" applyAlignment="1">
      <alignment horizontal="center" vertical="center"/>
    </xf>
    <xf numFmtId="0" fontId="14" fillId="4" borderId="17" xfId="4" applyFont="1" applyFill="1" applyBorder="1" applyAlignment="1">
      <alignment horizontal="center" vertical="center"/>
    </xf>
    <xf numFmtId="0" fontId="14" fillId="4" borderId="21" xfId="4" applyFont="1" applyFill="1" applyBorder="1" applyAlignment="1">
      <alignment horizontal="center" vertical="center"/>
    </xf>
    <xf numFmtId="0" fontId="14" fillId="4" borderId="19" xfId="4" applyFont="1" applyFill="1" applyBorder="1" applyAlignment="1">
      <alignment horizontal="center" vertical="center"/>
    </xf>
    <xf numFmtId="0" fontId="14" fillId="4" borderId="20" xfId="4" applyFont="1" applyFill="1" applyBorder="1" applyAlignment="1">
      <alignment horizontal="center" vertical="center"/>
    </xf>
    <xf numFmtId="0" fontId="14" fillId="4" borderId="15" xfId="4" applyFont="1" applyFill="1" applyBorder="1" applyAlignment="1">
      <alignment horizontal="center" vertical="center"/>
    </xf>
    <xf numFmtId="0" fontId="35" fillId="4" borderId="16" xfId="2" applyNumberFormat="1" applyFont="1" applyFill="1" applyBorder="1" applyAlignment="1" applyProtection="1">
      <alignment horizontal="center" vertical="center"/>
    </xf>
    <xf numFmtId="0" fontId="22" fillId="4" borderId="17" xfId="4" applyFont="1" applyFill="1" applyBorder="1" applyAlignment="1">
      <alignment horizontal="center" vertical="center"/>
    </xf>
    <xf numFmtId="0" fontId="22" fillId="4" borderId="21" xfId="4" applyFont="1" applyFill="1" applyBorder="1" applyAlignment="1">
      <alignment horizontal="center" vertical="center"/>
    </xf>
    <xf numFmtId="0" fontId="22" fillId="4" borderId="19" xfId="4" applyFont="1" applyFill="1" applyBorder="1" applyAlignment="1">
      <alignment horizontal="center" vertical="center"/>
    </xf>
    <xf numFmtId="0" fontId="22" fillId="4" borderId="20" xfId="4" applyFont="1" applyFill="1" applyBorder="1" applyAlignment="1">
      <alignment horizontal="center" vertical="center"/>
    </xf>
    <xf numFmtId="0" fontId="22" fillId="4" borderId="15" xfId="4" applyFont="1" applyFill="1" applyBorder="1" applyAlignment="1">
      <alignment horizontal="center" vertical="center"/>
    </xf>
    <xf numFmtId="0" fontId="13" fillId="4" borderId="17" xfId="4" applyFont="1" applyFill="1" applyBorder="1" applyAlignment="1">
      <alignment horizontal="center" vertical="center"/>
    </xf>
    <xf numFmtId="0" fontId="13" fillId="4" borderId="21" xfId="4" applyFont="1" applyFill="1" applyBorder="1" applyAlignment="1">
      <alignment horizontal="center" vertical="center"/>
    </xf>
    <xf numFmtId="0" fontId="13" fillId="4" borderId="19" xfId="4" applyFont="1" applyFill="1" applyBorder="1" applyAlignment="1">
      <alignment horizontal="center" vertical="center"/>
    </xf>
    <xf numFmtId="0" fontId="13" fillId="4" borderId="20" xfId="4" applyFont="1" applyFill="1" applyBorder="1" applyAlignment="1">
      <alignment horizontal="center" vertical="center"/>
    </xf>
    <xf numFmtId="0" fontId="13" fillId="4" borderId="15" xfId="4" applyFont="1" applyFill="1" applyBorder="1" applyAlignment="1">
      <alignment horizontal="center" vertical="center"/>
    </xf>
    <xf numFmtId="49" fontId="13" fillId="4" borderId="16" xfId="4" applyNumberFormat="1" applyFont="1" applyFill="1" applyBorder="1" applyAlignment="1">
      <alignment horizontal="center" vertical="center"/>
    </xf>
    <xf numFmtId="49" fontId="13" fillId="4" borderId="17" xfId="4" applyNumberFormat="1" applyFont="1" applyFill="1" applyBorder="1" applyAlignment="1">
      <alignment horizontal="center" vertical="center"/>
    </xf>
    <xf numFmtId="49" fontId="13" fillId="4" borderId="21" xfId="4" applyNumberFormat="1" applyFont="1" applyFill="1" applyBorder="1" applyAlignment="1">
      <alignment horizontal="center" vertical="center"/>
    </xf>
    <xf numFmtId="49" fontId="13" fillId="4" borderId="19" xfId="4" applyNumberFormat="1" applyFont="1" applyFill="1" applyBorder="1" applyAlignment="1">
      <alignment horizontal="center" vertical="center"/>
    </xf>
    <xf numFmtId="49" fontId="13" fillId="4" borderId="20" xfId="4" applyNumberFormat="1" applyFont="1" applyFill="1" applyBorder="1" applyAlignment="1">
      <alignment horizontal="center" vertical="center"/>
    </xf>
    <xf numFmtId="49" fontId="13" fillId="4" borderId="15" xfId="4" applyNumberFormat="1" applyFont="1" applyFill="1" applyBorder="1" applyAlignment="1">
      <alignment horizontal="center" vertical="center"/>
    </xf>
    <xf numFmtId="0" fontId="13" fillId="4" borderId="22" xfId="4" applyFont="1" applyFill="1" applyBorder="1" applyAlignment="1">
      <alignment horizontal="center" vertical="center"/>
    </xf>
    <xf numFmtId="0" fontId="13" fillId="4" borderId="23" xfId="4" applyFont="1" applyFill="1" applyBorder="1" applyAlignment="1">
      <alignment horizontal="center" vertical="center"/>
    </xf>
    <xf numFmtId="0" fontId="13" fillId="4" borderId="24" xfId="4" applyFont="1" applyFill="1" applyBorder="1" applyAlignment="1">
      <alignment horizontal="center" vertical="center"/>
    </xf>
    <xf numFmtId="0" fontId="13" fillId="4" borderId="25" xfId="4" applyFont="1" applyFill="1" applyBorder="1" applyAlignment="1">
      <alignment horizontal="center" vertical="center"/>
    </xf>
    <xf numFmtId="0" fontId="13" fillId="4" borderId="26" xfId="4" applyFont="1" applyFill="1" applyBorder="1" applyAlignment="1">
      <alignment horizontal="center" vertical="center"/>
    </xf>
    <xf numFmtId="0" fontId="13" fillId="4" borderId="27" xfId="4" applyFont="1" applyFill="1" applyBorder="1" applyAlignment="1">
      <alignment horizontal="center" vertical="center"/>
    </xf>
    <xf numFmtId="0" fontId="1" fillId="4" borderId="19" xfId="2" applyNumberFormat="1" applyFont="1" applyFill="1" applyBorder="1" applyAlignment="1" applyProtection="1">
      <alignment horizontal="center" vertical="center"/>
    </xf>
    <xf numFmtId="0" fontId="1" fillId="4" borderId="16" xfId="2" applyNumberFormat="1" applyFont="1" applyFill="1" applyBorder="1" applyAlignment="1" applyProtection="1">
      <alignment horizontal="center" vertical="center"/>
    </xf>
    <xf numFmtId="0" fontId="5" fillId="12" borderId="0" xfId="4" applyFont="1" applyFill="1" applyAlignment="1">
      <alignment vertical="center"/>
    </xf>
    <xf numFmtId="0" fontId="5" fillId="4" borderId="0" xfId="4" applyFont="1" applyFill="1">
      <alignment vertical="center"/>
    </xf>
    <xf numFmtId="0" fontId="25" fillId="0" borderId="0" xfId="0" applyFont="1" applyFill="1" applyAlignment="1">
      <alignment vertical="center"/>
    </xf>
    <xf numFmtId="0" fontId="9" fillId="4" borderId="0" xfId="4" applyFont="1" applyFill="1">
      <alignment vertical="center"/>
    </xf>
    <xf numFmtId="0" fontId="9" fillId="0" borderId="0" xfId="0" applyFont="1" applyFill="1" applyAlignment="1">
      <alignment vertical="center"/>
    </xf>
    <xf numFmtId="0" fontId="13" fillId="4" borderId="16" xfId="4" applyFont="1" applyFill="1" applyBorder="1" applyAlignment="1">
      <alignment horizontal="center" vertical="center"/>
    </xf>
    <xf numFmtId="0" fontId="1" fillId="4" borderId="16" xfId="2" applyFont="1" applyFill="1" applyBorder="1" applyAlignment="1">
      <alignment horizontal="center" vertical="center"/>
    </xf>
    <xf numFmtId="0" fontId="28" fillId="0" borderId="0" xfId="4" applyFont="1" applyAlignment="1">
      <alignment vertical="center"/>
    </xf>
    <xf numFmtId="0" fontId="5" fillId="13" borderId="0" xfId="4" applyFont="1" applyFill="1" applyAlignment="1">
      <alignment vertical="center"/>
    </xf>
    <xf numFmtId="0" fontId="6" fillId="4" borderId="0" xfId="4" applyFont="1" applyFill="1" applyAlignment="1">
      <alignment horizontal="center" vertical="center"/>
    </xf>
    <xf numFmtId="0" fontId="34" fillId="4" borderId="20" xfId="3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vertical="center"/>
    </xf>
    <xf numFmtId="0" fontId="39" fillId="4" borderId="20" xfId="4" applyFont="1" applyFill="1" applyBorder="1" applyAlignment="1">
      <alignment horizontal="center" vertical="center"/>
    </xf>
    <xf numFmtId="0" fontId="33" fillId="4" borderId="20" xfId="3" applyFont="1" applyFill="1" applyBorder="1" applyAlignment="1">
      <alignment horizontal="center" vertical="center"/>
    </xf>
    <xf numFmtId="0" fontId="5" fillId="4" borderId="20" xfId="4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5" fillId="11" borderId="0" xfId="4" applyFont="1" applyFill="1" applyAlignment="1">
      <alignment vertical="center"/>
    </xf>
    <xf numFmtId="0" fontId="16" fillId="4" borderId="16" xfId="2" applyNumberFormat="1" applyFont="1" applyFill="1" applyBorder="1" applyAlignment="1" applyProtection="1">
      <alignment horizontal="center" vertical="center"/>
    </xf>
    <xf numFmtId="0" fontId="9" fillId="4" borderId="0" xfId="4" applyFont="1" applyFill="1" applyAlignment="1">
      <alignment horizontal="center" vertical="center"/>
    </xf>
    <xf numFmtId="0" fontId="1" fillId="4" borderId="20" xfId="2" applyNumberFormat="1" applyFont="1" applyFill="1" applyBorder="1" applyAlignment="1" applyProtection="1">
      <alignment horizontal="center" vertical="center"/>
    </xf>
    <xf numFmtId="0" fontId="10" fillId="4" borderId="20" xfId="4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28" fillId="4" borderId="0" xfId="4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4" applyFont="1" applyFill="1">
      <alignment vertical="center"/>
    </xf>
    <xf numFmtId="0" fontId="15" fillId="0" borderId="0" xfId="0" applyFont="1" applyFill="1" applyAlignment="1">
      <alignment vertical="center"/>
    </xf>
    <xf numFmtId="0" fontId="1" fillId="4" borderId="17" xfId="2" applyNumberFormat="1" applyFont="1" applyFill="1" applyBorder="1" applyAlignment="1" applyProtection="1">
      <alignment horizontal="center" vertical="center"/>
    </xf>
    <xf numFmtId="0" fontId="29" fillId="4" borderId="17" xfId="3" applyFont="1" applyFill="1" applyBorder="1" applyAlignment="1">
      <alignment horizontal="center" vertical="center"/>
    </xf>
    <xf numFmtId="0" fontId="9" fillId="4" borderId="0" xfId="4" applyFont="1" applyFill="1" applyBorder="1" applyAlignment="1">
      <alignment horizontal="center" vertical="center"/>
    </xf>
    <xf numFmtId="0" fontId="14" fillId="0" borderId="0" xfId="3" applyFont="1" applyFill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  <xf numFmtId="0" fontId="1" fillId="4" borderId="0" xfId="2" applyNumberFormat="1" applyFont="1" applyFill="1" applyBorder="1" applyAlignment="1" applyProtection="1">
      <alignment horizontal="center" vertical="center"/>
    </xf>
    <xf numFmtId="0" fontId="27" fillId="4" borderId="0" xfId="4" applyFont="1" applyFill="1" applyAlignment="1">
      <alignment horizontal="center" vertical="center"/>
    </xf>
    <xf numFmtId="0" fontId="27" fillId="4" borderId="0" xfId="3" applyFont="1" applyFill="1" applyAlignment="1">
      <alignment horizontal="center" vertical="center"/>
    </xf>
    <xf numFmtId="0" fontId="22" fillId="4" borderId="0" xfId="3" applyFont="1" applyFill="1" applyAlignment="1">
      <alignment horizontal="center" vertical="center"/>
    </xf>
    <xf numFmtId="0" fontId="23" fillId="4" borderId="0" xfId="3" applyFont="1" applyFill="1" applyAlignment="1">
      <alignment horizontal="center" vertical="center"/>
    </xf>
    <xf numFmtId="0" fontId="31" fillId="4" borderId="0" xfId="4" applyFont="1" applyFill="1">
      <alignment vertical="center"/>
    </xf>
    <xf numFmtId="0" fontId="13" fillId="4" borderId="0" xfId="4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0" fillId="4" borderId="17" xfId="4" applyFont="1" applyFill="1" applyBorder="1" applyAlignment="1">
      <alignment horizontal="center" vertical="center"/>
    </xf>
    <xf numFmtId="0" fontId="14" fillId="4" borderId="0" xfId="4" applyFont="1" applyFill="1" applyAlignment="1">
      <alignment horizontal="center" vertical="center"/>
    </xf>
    <xf numFmtId="0" fontId="20" fillId="4" borderId="0" xfId="4" applyFont="1" applyFill="1" applyAlignment="1">
      <alignment horizontal="center" vertical="center"/>
    </xf>
    <xf numFmtId="0" fontId="22" fillId="4" borderId="20" xfId="3" applyFont="1" applyFill="1" applyBorder="1" applyAlignment="1">
      <alignment horizontal="center" vertical="center"/>
    </xf>
    <xf numFmtId="0" fontId="10" fillId="4" borderId="0" xfId="4" applyFont="1" applyFill="1" applyAlignment="1">
      <alignment horizontal="center" vertical="center"/>
    </xf>
    <xf numFmtId="0" fontId="16" fillId="4" borderId="17" xfId="4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4" borderId="0" xfId="2" applyNumberFormat="1" applyFont="1" applyFill="1" applyBorder="1" applyAlignment="1" applyProtection="1">
      <alignment horizontal="center" vertical="center"/>
    </xf>
    <xf numFmtId="0" fontId="20" fillId="4" borderId="0" xfId="3" applyFont="1" applyFill="1" applyAlignment="1">
      <alignment horizontal="center" vertical="center"/>
    </xf>
    <xf numFmtId="0" fontId="31" fillId="0" borderId="0" xfId="4" applyFont="1" applyFill="1" applyAlignment="1">
      <alignment vertical="center"/>
    </xf>
    <xf numFmtId="0" fontId="6" fillId="4" borderId="0" xfId="4" applyFont="1" applyFill="1">
      <alignment vertical="center"/>
    </xf>
    <xf numFmtId="0" fontId="29" fillId="4" borderId="0" xfId="3" applyFont="1" applyFill="1" applyAlignment="1">
      <alignment vertical="center"/>
    </xf>
    <xf numFmtId="0" fontId="28" fillId="4" borderId="0" xfId="4" applyFont="1" applyFill="1">
      <alignment vertical="center"/>
    </xf>
    <xf numFmtId="0" fontId="24" fillId="0" borderId="0" xfId="0" applyFont="1" applyFill="1" applyAlignment="1">
      <alignment vertical="center"/>
    </xf>
    <xf numFmtId="0" fontId="38" fillId="4" borderId="0" xfId="4" applyFont="1" applyFill="1" applyAlignment="1">
      <alignment horizontal="center" vertical="center"/>
    </xf>
    <xf numFmtId="0" fontId="37" fillId="4" borderId="0" xfId="2" applyNumberFormat="1" applyFont="1" applyFill="1" applyBorder="1" applyAlignment="1" applyProtection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28" fillId="4" borderId="0" xfId="4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8" fillId="4" borderId="20" xfId="4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2" fillId="0" borderId="0" xfId="4" applyFont="1" applyFill="1" applyAlignment="1">
      <alignment horizontal="center" vertical="center"/>
    </xf>
    <xf numFmtId="0" fontId="22" fillId="4" borderId="0" xfId="4" applyFont="1" applyFill="1">
      <alignment vertical="center"/>
    </xf>
    <xf numFmtId="0" fontId="11" fillId="4" borderId="16" xfId="2" applyNumberFormat="1" applyFont="1" applyFill="1" applyBorder="1" applyAlignment="1" applyProtection="1">
      <alignment horizontal="center" vertical="center"/>
    </xf>
    <xf numFmtId="0" fontId="23" fillId="4" borderId="17" xfId="4" applyFont="1" applyFill="1" applyBorder="1" applyAlignment="1">
      <alignment horizontal="center" vertical="center"/>
    </xf>
    <xf numFmtId="0" fontId="23" fillId="4" borderId="21" xfId="4" applyFont="1" applyFill="1" applyBorder="1" applyAlignment="1">
      <alignment horizontal="center" vertical="center"/>
    </xf>
    <xf numFmtId="0" fontId="23" fillId="4" borderId="19" xfId="4" applyFont="1" applyFill="1" applyBorder="1" applyAlignment="1">
      <alignment horizontal="center" vertical="center"/>
    </xf>
    <xf numFmtId="0" fontId="23" fillId="4" borderId="20" xfId="4" applyFont="1" applyFill="1" applyBorder="1" applyAlignment="1">
      <alignment horizontal="center" vertical="center"/>
    </xf>
    <xf numFmtId="0" fontId="23" fillId="4" borderId="15" xfId="4" applyFont="1" applyFill="1" applyBorder="1" applyAlignment="1">
      <alignment horizontal="center" vertical="center"/>
    </xf>
    <xf numFmtId="0" fontId="26" fillId="4" borderId="16" xfId="5" applyFont="1" applyFill="1" applyBorder="1" applyAlignment="1">
      <alignment horizontal="center" vertical="center"/>
    </xf>
    <xf numFmtId="0" fontId="14" fillId="4" borderId="16" xfId="4" applyFont="1" applyFill="1" applyBorder="1" applyAlignment="1">
      <alignment horizontal="center" vertical="center"/>
    </xf>
    <xf numFmtId="0" fontId="31" fillId="9" borderId="0" xfId="4" applyFont="1" applyFill="1">
      <alignment vertical="center"/>
    </xf>
    <xf numFmtId="0" fontId="15" fillId="9" borderId="0" xfId="6" applyFont="1" applyFill="1">
      <alignment vertical="center"/>
    </xf>
    <xf numFmtId="0" fontId="24" fillId="4" borderId="0" xfId="4" applyFont="1" applyFill="1" applyAlignment="1">
      <alignment horizontal="center" vertical="center"/>
    </xf>
    <xf numFmtId="0" fontId="33" fillId="4" borderId="0" xfId="1" applyFont="1" applyFill="1" applyAlignment="1">
      <alignment horizontal="center" vertical="center"/>
    </xf>
    <xf numFmtId="0" fontId="1" fillId="4" borderId="18" xfId="2" applyNumberFormat="1" applyFont="1" applyFill="1" applyBorder="1" applyAlignment="1" applyProtection="1">
      <alignment horizontal="center" vertical="center"/>
    </xf>
    <xf numFmtId="0" fontId="30" fillId="0" borderId="0" xfId="1" applyFont="1" applyAlignment="1">
      <alignment horizontal="center" vertical="center"/>
    </xf>
    <xf numFmtId="0" fontId="30" fillId="0" borderId="28" xfId="1" applyFont="1" applyBorder="1" applyAlignment="1">
      <alignment horizontal="center" vertical="center"/>
    </xf>
    <xf numFmtId="0" fontId="23" fillId="4" borderId="0" xfId="1" applyFont="1" applyFill="1" applyAlignment="1">
      <alignment horizontal="center" vertical="center"/>
    </xf>
    <xf numFmtId="0" fontId="20" fillId="4" borderId="0" xfId="1" applyFont="1" applyFill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9" fillId="4" borderId="20" xfId="4" applyFont="1" applyFill="1" applyBorder="1" applyAlignment="1">
      <alignment horizontal="center" vertical="center"/>
    </xf>
    <xf numFmtId="0" fontId="6" fillId="4" borderId="0" xfId="4" applyFont="1" applyFill="1" applyBorder="1" applyAlignment="1">
      <alignment vertical="center"/>
    </xf>
    <xf numFmtId="0" fontId="29" fillId="4" borderId="0" xfId="1" applyFill="1" applyBorder="1">
      <alignment vertical="center"/>
    </xf>
    <xf numFmtId="0" fontId="5" fillId="4" borderId="0" xfId="4" applyFont="1" applyFill="1" applyAlignment="1">
      <alignment horizontal="center" vertical="center"/>
    </xf>
    <xf numFmtId="0" fontId="29" fillId="4" borderId="17" xfId="1" applyFill="1" applyBorder="1" applyAlignment="1">
      <alignment horizontal="center" vertical="center"/>
    </xf>
    <xf numFmtId="0" fontId="29" fillId="4" borderId="0" xfId="1" applyFill="1" applyAlignment="1">
      <alignment horizontal="center" vertical="center"/>
    </xf>
    <xf numFmtId="0" fontId="31" fillId="8" borderId="0" xfId="4" applyFont="1" applyFill="1" applyAlignment="1">
      <alignment vertical="center"/>
    </xf>
    <xf numFmtId="0" fontId="15" fillId="8" borderId="0" xfId="6" applyFont="1" applyFill="1" applyAlignment="1">
      <alignment vertical="center"/>
    </xf>
    <xf numFmtId="0" fontId="6" fillId="8" borderId="0" xfId="4" applyFont="1" applyFill="1" applyAlignment="1">
      <alignment horizontal="center" vertical="center"/>
    </xf>
    <xf numFmtId="0" fontId="6" fillId="10" borderId="0" xfId="4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4" fillId="0" borderId="0" xfId="4" applyFont="1" applyFill="1" applyAlignment="1">
      <alignment horizontal="center" vertical="center"/>
    </xf>
    <xf numFmtId="0" fontId="33" fillId="0" borderId="0" xfId="1" applyFont="1" applyFill="1" applyAlignment="1">
      <alignment horizontal="center" vertical="center"/>
    </xf>
    <xf numFmtId="0" fontId="31" fillId="8" borderId="0" xfId="4" applyFont="1" applyFill="1">
      <alignment vertical="center"/>
    </xf>
    <xf numFmtId="0" fontId="15" fillId="8" borderId="0" xfId="6" applyFont="1" applyFill="1">
      <alignment vertical="center"/>
    </xf>
    <xf numFmtId="0" fontId="6" fillId="4" borderId="0" xfId="4" applyFont="1" applyFill="1" applyBorder="1">
      <alignment vertical="center"/>
    </xf>
    <xf numFmtId="0" fontId="10" fillId="4" borderId="16" xfId="2" applyNumberFormat="1" applyFont="1" applyFill="1" applyBorder="1" applyAlignment="1" applyProtection="1">
      <alignment horizontal="center" vertical="center"/>
    </xf>
    <xf numFmtId="0" fontId="10" fillId="4" borderId="0" xfId="1" applyFont="1" applyFill="1" applyAlignment="1">
      <alignment horizontal="center" vertical="center"/>
    </xf>
    <xf numFmtId="0" fontId="6" fillId="7" borderId="0" xfId="4" applyFont="1" applyFill="1" applyAlignment="1">
      <alignment horizontal="center" vertical="center"/>
    </xf>
    <xf numFmtId="0" fontId="6" fillId="6" borderId="0" xfId="4" applyFont="1" applyFill="1" applyAlignment="1">
      <alignment horizontal="center" vertical="center"/>
    </xf>
    <xf numFmtId="0" fontId="6" fillId="0" borderId="0" xfId="4" applyFont="1" applyFill="1" applyBorder="1">
      <alignment vertical="center"/>
    </xf>
    <xf numFmtId="0" fontId="29" fillId="0" borderId="0" xfId="1" applyFill="1" applyBorder="1">
      <alignment vertical="center"/>
    </xf>
    <xf numFmtId="0" fontId="6" fillId="5" borderId="0" xfId="4" applyFont="1" applyFill="1" applyAlignment="1">
      <alignment horizontal="center" vertical="center"/>
    </xf>
    <xf numFmtId="0" fontId="11" fillId="0" borderId="0" xfId="2" applyNumberFormat="1" applyFont="1" applyFill="1" applyBorder="1" applyAlignment="1" applyProtection="1">
      <alignment horizontal="center" vertical="center"/>
    </xf>
    <xf numFmtId="0" fontId="20" fillId="0" borderId="0" xfId="6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  <xf numFmtId="0" fontId="1" fillId="0" borderId="20" xfId="2" applyNumberFormat="1" applyFont="1" applyFill="1" applyBorder="1" applyAlignment="1" applyProtection="1">
      <alignment horizontal="center" vertical="center"/>
    </xf>
    <xf numFmtId="0" fontId="10" fillId="0" borderId="20" xfId="6" applyFont="1" applyFill="1" applyBorder="1" applyAlignment="1">
      <alignment horizontal="center" vertical="center"/>
    </xf>
    <xf numFmtId="0" fontId="5" fillId="0" borderId="0" xfId="6" applyFont="1" applyFill="1" applyAlignment="1">
      <alignment vertical="center"/>
    </xf>
    <xf numFmtId="0" fontId="5" fillId="0" borderId="0" xfId="6" applyFont="1" applyFill="1" applyBorder="1" applyAlignment="1">
      <alignment vertical="center"/>
    </xf>
    <xf numFmtId="0" fontId="13" fillId="0" borderId="16" xfId="6" applyFont="1" applyFill="1" applyBorder="1" applyAlignment="1">
      <alignment horizontal="center" vertical="center"/>
    </xf>
    <xf numFmtId="0" fontId="13" fillId="0" borderId="17" xfId="6" applyFont="1" applyFill="1" applyBorder="1" applyAlignment="1">
      <alignment horizontal="center" vertical="center"/>
    </xf>
    <xf numFmtId="0" fontId="13" fillId="0" borderId="21" xfId="6" applyFont="1" applyFill="1" applyBorder="1" applyAlignment="1">
      <alignment horizontal="center" vertical="center"/>
    </xf>
    <xf numFmtId="0" fontId="13" fillId="0" borderId="19" xfId="6" applyFont="1" applyFill="1" applyBorder="1" applyAlignment="1">
      <alignment horizontal="center" vertical="center"/>
    </xf>
    <xf numFmtId="0" fontId="13" fillId="0" borderId="20" xfId="6" applyFont="1" applyFill="1" applyBorder="1" applyAlignment="1">
      <alignment horizontal="center" vertical="center"/>
    </xf>
    <xf numFmtId="0" fontId="13" fillId="0" borderId="15" xfId="6" applyFont="1" applyFill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4" fillId="0" borderId="17" xfId="6" applyFont="1" applyFill="1" applyBorder="1" applyAlignment="1">
      <alignment horizontal="center" vertical="center"/>
    </xf>
    <xf numFmtId="0" fontId="14" fillId="0" borderId="21" xfId="6" applyFont="1" applyFill="1" applyBorder="1" applyAlignment="1">
      <alignment horizontal="center" vertical="center"/>
    </xf>
    <xf numFmtId="0" fontId="14" fillId="0" borderId="19" xfId="6" applyFont="1" applyFill="1" applyBorder="1" applyAlignment="1">
      <alignment horizontal="center" vertical="center"/>
    </xf>
    <xf numFmtId="0" fontId="14" fillId="0" borderId="20" xfId="6" applyFont="1" applyFill="1" applyBorder="1" applyAlignment="1">
      <alignment horizontal="center" vertical="center"/>
    </xf>
    <xf numFmtId="0" fontId="14" fillId="0" borderId="15" xfId="6" applyFont="1" applyFill="1" applyBorder="1" applyAlignment="1">
      <alignment horizontal="center" vertical="center"/>
    </xf>
    <xf numFmtId="0" fontId="11" fillId="0" borderId="16" xfId="2" applyNumberFormat="1" applyFont="1" applyFill="1" applyBorder="1" applyAlignment="1" applyProtection="1">
      <alignment horizontal="center" vertical="center"/>
    </xf>
    <xf numFmtId="0" fontId="13" fillId="0" borderId="22" xfId="6" applyFont="1" applyFill="1" applyBorder="1" applyAlignment="1">
      <alignment horizontal="center" vertical="center"/>
    </xf>
    <xf numFmtId="0" fontId="13" fillId="0" borderId="23" xfId="6" applyFont="1" applyFill="1" applyBorder="1" applyAlignment="1">
      <alignment horizontal="center" vertical="center"/>
    </xf>
    <xf numFmtId="0" fontId="13" fillId="0" borderId="24" xfId="6" applyFont="1" applyFill="1" applyBorder="1" applyAlignment="1">
      <alignment horizontal="center" vertical="center"/>
    </xf>
    <xf numFmtId="0" fontId="13" fillId="0" borderId="25" xfId="6" applyFont="1" applyFill="1" applyBorder="1" applyAlignment="1">
      <alignment horizontal="center" vertical="center"/>
    </xf>
    <xf numFmtId="0" fontId="13" fillId="0" borderId="26" xfId="6" applyFont="1" applyFill="1" applyBorder="1" applyAlignment="1">
      <alignment horizontal="center" vertical="center"/>
    </xf>
    <xf numFmtId="0" fontId="13" fillId="0" borderId="27" xfId="6" applyFont="1" applyFill="1" applyBorder="1" applyAlignment="1">
      <alignment horizontal="center" vertical="center"/>
    </xf>
    <xf numFmtId="49" fontId="7" fillId="0" borderId="16" xfId="6" applyNumberFormat="1" applyFont="1" applyFill="1" applyBorder="1" applyAlignment="1">
      <alignment horizontal="center" vertical="center"/>
    </xf>
    <xf numFmtId="49" fontId="7" fillId="0" borderId="17" xfId="6" applyNumberFormat="1" applyFont="1" applyFill="1" applyBorder="1" applyAlignment="1">
      <alignment horizontal="center" vertical="center"/>
    </xf>
    <xf numFmtId="49" fontId="7" fillId="0" borderId="21" xfId="6" applyNumberFormat="1" applyFont="1" applyFill="1" applyBorder="1" applyAlignment="1">
      <alignment horizontal="center" vertical="center"/>
    </xf>
    <xf numFmtId="49" fontId="7" fillId="0" borderId="19" xfId="6" applyNumberFormat="1" applyFont="1" applyFill="1" applyBorder="1" applyAlignment="1">
      <alignment horizontal="center" vertical="center"/>
    </xf>
    <xf numFmtId="49" fontId="7" fillId="0" borderId="20" xfId="6" applyNumberFormat="1" applyFont="1" applyFill="1" applyBorder="1" applyAlignment="1">
      <alignment horizontal="center" vertical="center"/>
    </xf>
    <xf numFmtId="49" fontId="7" fillId="0" borderId="15" xfId="6" applyNumberFormat="1" applyFont="1" applyFill="1" applyBorder="1" applyAlignment="1">
      <alignment horizontal="center" vertical="center"/>
    </xf>
    <xf numFmtId="0" fontId="1" fillId="0" borderId="0" xfId="2" applyNumberFormat="1" applyFont="1" applyFill="1" applyBorder="1" applyAlignment="1" applyProtection="1">
      <alignment horizontal="center" vertical="center"/>
    </xf>
    <xf numFmtId="0" fontId="10" fillId="0" borderId="0" xfId="6" applyFont="1" applyFill="1" applyBorder="1" applyAlignment="1">
      <alignment horizontal="center" vertical="center"/>
    </xf>
    <xf numFmtId="0" fontId="1" fillId="0" borderId="19" xfId="2" applyNumberFormat="1" applyFont="1" applyFill="1" applyBorder="1" applyAlignment="1" applyProtection="1">
      <alignment horizontal="center" vertical="center"/>
    </xf>
    <xf numFmtId="0" fontId="10" fillId="0" borderId="0" xfId="6" applyFont="1" applyFill="1" applyAlignment="1">
      <alignment horizontal="center" vertical="center"/>
    </xf>
    <xf numFmtId="0" fontId="20" fillId="0" borderId="0" xfId="6" applyFont="1" applyFill="1" applyAlignment="1">
      <alignment horizontal="center" vertical="center"/>
    </xf>
    <xf numFmtId="0" fontId="7" fillId="0" borderId="0" xfId="6" applyFont="1" applyFill="1" applyAlignment="1">
      <alignment horizontal="center" vertical="center"/>
    </xf>
    <xf numFmtId="0" fontId="5" fillId="0" borderId="17" xfId="6" applyFont="1" applyFill="1" applyBorder="1" applyAlignment="1">
      <alignment horizontal="center" vertical="center"/>
    </xf>
    <xf numFmtId="0" fontId="12" fillId="0" borderId="0" xfId="6" applyFont="1" applyFill="1" applyAlignment="1">
      <alignment vertical="center"/>
    </xf>
    <xf numFmtId="0" fontId="15" fillId="0" borderId="0" xfId="6" applyFont="1" applyFill="1" applyAlignment="1">
      <alignment horizontal="center" vertical="center"/>
    </xf>
    <xf numFmtId="0" fontId="15" fillId="0" borderId="0" xfId="6" applyFont="1" applyFill="1" applyAlignment="1">
      <alignment vertical="center"/>
    </xf>
    <xf numFmtId="0" fontId="6" fillId="3" borderId="0" xfId="6" applyFont="1" applyFill="1" applyBorder="1" applyAlignment="1">
      <alignment horizontal="center" vertical="center"/>
    </xf>
    <xf numFmtId="0" fontId="6" fillId="2" borderId="0" xfId="6" applyFont="1" applyFill="1" applyAlignment="1">
      <alignment horizontal="center" vertical="center"/>
    </xf>
    <xf numFmtId="0" fontId="10" fillId="0" borderId="0" xfId="2" applyNumberFormat="1" applyFont="1" applyFill="1" applyBorder="1" applyAlignment="1" applyProtection="1">
      <alignment horizontal="center" vertical="center"/>
    </xf>
    <xf numFmtId="0" fontId="21" fillId="0" borderId="0" xfId="6" applyFont="1" applyFill="1" applyAlignment="1">
      <alignment vertical="center"/>
    </xf>
    <xf numFmtId="0" fontId="17" fillId="0" borderId="0" xfId="6" applyFont="1" applyBorder="1" applyAlignment="1">
      <alignment horizontal="center" vertical="center"/>
    </xf>
    <xf numFmtId="0" fontId="18" fillId="0" borderId="19" xfId="2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7">
    <cellStyle name="ハイパーリンク" xfId="2" builtinId="8"/>
    <cellStyle name="ハイパーリンク 2" xfId="5"/>
    <cellStyle name="標準" xfId="0" builtinId="0"/>
    <cellStyle name="標準 2" xfId="6"/>
    <cellStyle name="標準 2 2" xfId="4"/>
    <cellStyle name="標準 3" xfId="3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zoomScale="70" zoomScaleNormal="70" workbookViewId="0">
      <pane xSplit="1" ySplit="3" topLeftCell="B4" activePane="bottomRight" state="frozen"/>
      <selection pane="topRight"/>
      <selection pane="bottomLeft"/>
      <selection pane="bottomRight" activeCell="L14" sqref="L14"/>
    </sheetView>
  </sheetViews>
  <sheetFormatPr defaultColWidth="8.75" defaultRowHeight="11.25" customHeight="1"/>
  <cols>
    <col min="1" max="2" width="3.375" style="355" customWidth="1"/>
    <col min="3" max="3" width="16.625" style="355" customWidth="1"/>
    <col min="4" max="4" width="8" style="355" customWidth="1"/>
    <col min="5" max="5" width="5.625" style="355" customWidth="1"/>
    <col min="6" max="26" width="12.625" style="355" customWidth="1"/>
    <col min="27" max="28" width="11.125" style="355" customWidth="1"/>
    <col min="29" max="16384" width="8.75" style="355"/>
  </cols>
  <sheetData>
    <row r="1" spans="1:28" ht="19.5" customHeight="1">
      <c r="A1" s="472" t="s">
        <v>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</row>
    <row r="2" spans="1:28" s="391" customFormat="1" ht="18.75" customHeight="1">
      <c r="A2" s="462"/>
      <c r="B2" s="392"/>
      <c r="C2" s="468" t="s">
        <v>1</v>
      </c>
      <c r="D2" s="470" t="s">
        <v>2</v>
      </c>
      <c r="E2" s="394"/>
      <c r="F2" s="473" t="s">
        <v>3</v>
      </c>
      <c r="G2" s="474"/>
      <c r="H2" s="475"/>
      <c r="I2" s="473" t="s">
        <v>4</v>
      </c>
      <c r="J2" s="474"/>
      <c r="K2" s="475"/>
      <c r="L2" s="473" t="s">
        <v>5</v>
      </c>
      <c r="M2" s="474"/>
      <c r="N2" s="476"/>
      <c r="O2" s="473" t="s">
        <v>6</v>
      </c>
      <c r="P2" s="474"/>
      <c r="Q2" s="476"/>
      <c r="R2" s="473" t="s">
        <v>7</v>
      </c>
      <c r="S2" s="474"/>
      <c r="T2" s="476"/>
      <c r="U2" s="473" t="s">
        <v>8</v>
      </c>
      <c r="V2" s="474"/>
      <c r="W2" s="476"/>
      <c r="X2" s="473" t="s">
        <v>9</v>
      </c>
      <c r="Y2" s="474"/>
      <c r="Z2" s="476"/>
      <c r="AA2" s="477" t="s">
        <v>10</v>
      </c>
      <c r="AB2" s="479" t="s">
        <v>11</v>
      </c>
    </row>
    <row r="3" spans="1:28" s="391" customFormat="1" ht="18.75" customHeight="1">
      <c r="A3" s="463"/>
      <c r="B3" s="395"/>
      <c r="C3" s="469"/>
      <c r="D3" s="471"/>
      <c r="E3" s="396"/>
      <c r="F3" s="397" t="s">
        <v>12</v>
      </c>
      <c r="G3" s="398" t="s">
        <v>13</v>
      </c>
      <c r="H3" s="397" t="s">
        <v>14</v>
      </c>
      <c r="I3" s="397" t="s">
        <v>12</v>
      </c>
      <c r="J3" s="398" t="s">
        <v>13</v>
      </c>
      <c r="K3" s="422" t="s">
        <v>14</v>
      </c>
      <c r="L3" s="397" t="s">
        <v>12</v>
      </c>
      <c r="M3" s="398" t="s">
        <v>13</v>
      </c>
      <c r="N3" s="398" t="s">
        <v>14</v>
      </c>
      <c r="O3" s="397" t="s">
        <v>12</v>
      </c>
      <c r="P3" s="398" t="s">
        <v>13</v>
      </c>
      <c r="Q3" s="398" t="s">
        <v>14</v>
      </c>
      <c r="R3" s="397" t="s">
        <v>12</v>
      </c>
      <c r="S3" s="398" t="s">
        <v>13</v>
      </c>
      <c r="T3" s="398" t="s">
        <v>14</v>
      </c>
      <c r="U3" s="397" t="s">
        <v>12</v>
      </c>
      <c r="V3" s="398" t="s">
        <v>13</v>
      </c>
      <c r="W3" s="398" t="s">
        <v>14</v>
      </c>
      <c r="X3" s="397" t="s">
        <v>12</v>
      </c>
      <c r="Y3" s="398" t="s">
        <v>13</v>
      </c>
      <c r="Z3" s="398" t="s">
        <v>14</v>
      </c>
      <c r="AA3" s="478"/>
      <c r="AB3" s="480"/>
    </row>
    <row r="4" spans="1:28" s="391" customFormat="1" ht="37.5" customHeight="1">
      <c r="A4" s="464" t="s">
        <v>15</v>
      </c>
      <c r="B4" s="400"/>
      <c r="C4" s="401" t="s">
        <v>16</v>
      </c>
      <c r="D4" s="393" t="s">
        <v>17</v>
      </c>
      <c r="E4" s="402" t="s">
        <v>18</v>
      </c>
      <c r="F4" s="393">
        <v>1</v>
      </c>
      <c r="G4" s="393">
        <v>0</v>
      </c>
      <c r="H4" s="393">
        <v>0</v>
      </c>
      <c r="I4" s="393">
        <v>1</v>
      </c>
      <c r="J4" s="393">
        <v>1</v>
      </c>
      <c r="K4" s="393">
        <v>0</v>
      </c>
      <c r="L4" s="393">
        <v>1</v>
      </c>
      <c r="M4" s="393">
        <v>0</v>
      </c>
      <c r="N4" s="423">
        <v>0</v>
      </c>
      <c r="O4" s="393">
        <v>1</v>
      </c>
      <c r="P4" s="393">
        <v>0</v>
      </c>
      <c r="Q4" s="423">
        <v>0</v>
      </c>
      <c r="R4" s="393">
        <v>1</v>
      </c>
      <c r="S4" s="393">
        <v>1</v>
      </c>
      <c r="T4" s="423">
        <v>0</v>
      </c>
      <c r="U4" s="393">
        <v>1</v>
      </c>
      <c r="V4" s="393">
        <v>0</v>
      </c>
      <c r="W4" s="423">
        <v>0</v>
      </c>
      <c r="X4" s="393">
        <v>1</v>
      </c>
      <c r="Y4" s="393">
        <v>0</v>
      </c>
      <c r="Z4" s="423">
        <v>0</v>
      </c>
      <c r="AA4" s="427">
        <f t="shared" ref="AA4:AA31" si="0">SUM(F4:Z4)</f>
        <v>9</v>
      </c>
      <c r="AB4" s="428">
        <v>73</v>
      </c>
    </row>
    <row r="5" spans="1:28" s="391" customFormat="1" ht="37.5" customHeight="1">
      <c r="A5" s="464"/>
      <c r="B5" s="403"/>
      <c r="C5" s="404" t="s">
        <v>19</v>
      </c>
      <c r="D5" s="405" t="s">
        <v>20</v>
      </c>
      <c r="E5" s="406" t="s">
        <v>18</v>
      </c>
      <c r="F5" s="405">
        <v>1</v>
      </c>
      <c r="G5" s="405">
        <v>1</v>
      </c>
      <c r="H5" s="405">
        <v>0</v>
      </c>
      <c r="I5" s="405">
        <v>2</v>
      </c>
      <c r="J5" s="405">
        <v>0</v>
      </c>
      <c r="K5" s="405">
        <v>0</v>
      </c>
      <c r="L5" s="405">
        <v>1</v>
      </c>
      <c r="M5" s="405">
        <v>0</v>
      </c>
      <c r="N5" s="424">
        <v>0</v>
      </c>
      <c r="O5" s="405">
        <v>0</v>
      </c>
      <c r="P5" s="405">
        <v>1</v>
      </c>
      <c r="Q5" s="424">
        <v>0</v>
      </c>
      <c r="R5" s="405">
        <v>0</v>
      </c>
      <c r="S5" s="405">
        <v>1</v>
      </c>
      <c r="T5" s="424">
        <v>0</v>
      </c>
      <c r="U5" s="405">
        <v>0</v>
      </c>
      <c r="V5" s="405">
        <v>1</v>
      </c>
      <c r="W5" s="424">
        <v>0</v>
      </c>
      <c r="X5" s="405">
        <v>0</v>
      </c>
      <c r="Y5" s="405">
        <v>1</v>
      </c>
      <c r="Z5" s="424">
        <v>0</v>
      </c>
      <c r="AA5" s="429">
        <f t="shared" si="0"/>
        <v>9</v>
      </c>
      <c r="AB5" s="430">
        <v>88</v>
      </c>
    </row>
    <row r="6" spans="1:28" s="391" customFormat="1" ht="37.5" customHeight="1">
      <c r="A6" s="464"/>
      <c r="B6" s="403"/>
      <c r="C6" s="407" t="s">
        <v>21</v>
      </c>
      <c r="D6" s="408" t="s">
        <v>22</v>
      </c>
      <c r="E6" s="409" t="s">
        <v>18</v>
      </c>
      <c r="F6" s="408">
        <v>2</v>
      </c>
      <c r="G6" s="408">
        <v>1</v>
      </c>
      <c r="H6" s="408">
        <v>0</v>
      </c>
      <c r="I6" s="408">
        <v>2</v>
      </c>
      <c r="J6" s="408">
        <v>1</v>
      </c>
      <c r="K6" s="408">
        <v>0</v>
      </c>
      <c r="L6" s="408">
        <v>2</v>
      </c>
      <c r="M6" s="408">
        <v>1</v>
      </c>
      <c r="N6" s="425">
        <v>0</v>
      </c>
      <c r="O6" s="408">
        <v>1</v>
      </c>
      <c r="P6" s="408">
        <v>1</v>
      </c>
      <c r="Q6" s="425">
        <v>0</v>
      </c>
      <c r="R6" s="408">
        <v>1</v>
      </c>
      <c r="S6" s="408">
        <v>1</v>
      </c>
      <c r="T6" s="425">
        <v>0</v>
      </c>
      <c r="U6" s="408">
        <v>2</v>
      </c>
      <c r="V6" s="408">
        <v>0</v>
      </c>
      <c r="W6" s="425">
        <v>0</v>
      </c>
      <c r="X6" s="408">
        <v>1</v>
      </c>
      <c r="Y6" s="408">
        <v>1</v>
      </c>
      <c r="Z6" s="425">
        <v>0</v>
      </c>
      <c r="AA6" s="431">
        <f t="shared" si="0"/>
        <v>17</v>
      </c>
      <c r="AB6" s="432">
        <v>152</v>
      </c>
    </row>
    <row r="7" spans="1:28" s="391" customFormat="1" ht="37.5" customHeight="1">
      <c r="A7" s="464"/>
      <c r="B7" s="403"/>
      <c r="C7" s="407" t="s">
        <v>23</v>
      </c>
      <c r="D7" s="408" t="s">
        <v>24</v>
      </c>
      <c r="E7" s="409" t="s">
        <v>18</v>
      </c>
      <c r="F7" s="408">
        <v>0</v>
      </c>
      <c r="G7" s="408">
        <v>1</v>
      </c>
      <c r="H7" s="408">
        <v>0</v>
      </c>
      <c r="I7" s="408">
        <v>1</v>
      </c>
      <c r="J7" s="408">
        <v>0</v>
      </c>
      <c r="K7" s="408">
        <v>0</v>
      </c>
      <c r="L7" s="408">
        <v>1</v>
      </c>
      <c r="M7" s="408">
        <v>1</v>
      </c>
      <c r="N7" s="425">
        <v>0</v>
      </c>
      <c r="O7" s="408">
        <v>0</v>
      </c>
      <c r="P7" s="408">
        <v>2</v>
      </c>
      <c r="Q7" s="425">
        <v>0</v>
      </c>
      <c r="R7" s="408">
        <v>1</v>
      </c>
      <c r="S7" s="408">
        <v>1</v>
      </c>
      <c r="T7" s="425">
        <v>0</v>
      </c>
      <c r="U7" s="408">
        <v>1</v>
      </c>
      <c r="V7" s="408">
        <v>0</v>
      </c>
      <c r="W7" s="425">
        <v>0</v>
      </c>
      <c r="X7" s="408">
        <v>0</v>
      </c>
      <c r="Y7" s="408">
        <v>1</v>
      </c>
      <c r="Z7" s="425">
        <v>0</v>
      </c>
      <c r="AA7" s="431">
        <f t="shared" si="0"/>
        <v>10</v>
      </c>
      <c r="AB7" s="432">
        <v>93</v>
      </c>
    </row>
    <row r="8" spans="1:28" s="391" customFormat="1" ht="37.5" customHeight="1">
      <c r="A8" s="464"/>
      <c r="B8" s="403"/>
      <c r="C8" s="407" t="s">
        <v>25</v>
      </c>
      <c r="D8" s="408" t="s">
        <v>26</v>
      </c>
      <c r="E8" s="409" t="s">
        <v>18</v>
      </c>
      <c r="F8" s="408">
        <v>1</v>
      </c>
      <c r="G8" s="408">
        <v>1</v>
      </c>
      <c r="H8" s="408">
        <v>0</v>
      </c>
      <c r="I8" s="408">
        <v>1</v>
      </c>
      <c r="J8" s="408">
        <v>1</v>
      </c>
      <c r="K8" s="408">
        <v>0</v>
      </c>
      <c r="L8" s="408">
        <v>1</v>
      </c>
      <c r="M8" s="408">
        <v>1</v>
      </c>
      <c r="N8" s="425">
        <v>0</v>
      </c>
      <c r="O8" s="408">
        <v>1</v>
      </c>
      <c r="P8" s="408">
        <v>1</v>
      </c>
      <c r="Q8" s="425">
        <v>0</v>
      </c>
      <c r="R8" s="408">
        <v>1</v>
      </c>
      <c r="S8" s="408">
        <v>1</v>
      </c>
      <c r="T8" s="425">
        <v>0</v>
      </c>
      <c r="U8" s="408">
        <v>1</v>
      </c>
      <c r="V8" s="408">
        <v>1</v>
      </c>
      <c r="W8" s="425">
        <v>0</v>
      </c>
      <c r="X8" s="408">
        <v>0</v>
      </c>
      <c r="Y8" s="408">
        <v>1</v>
      </c>
      <c r="Z8" s="425">
        <v>0</v>
      </c>
      <c r="AA8" s="431">
        <f t="shared" si="0"/>
        <v>13</v>
      </c>
      <c r="AB8" s="432">
        <v>135</v>
      </c>
    </row>
    <row r="9" spans="1:28" s="391" customFormat="1" ht="37.5" customHeight="1">
      <c r="A9" s="464"/>
      <c r="B9" s="410"/>
      <c r="C9" s="411" t="s">
        <v>27</v>
      </c>
      <c r="D9" s="408" t="s">
        <v>28</v>
      </c>
      <c r="E9" s="409" t="s">
        <v>18</v>
      </c>
      <c r="F9" s="408">
        <v>0</v>
      </c>
      <c r="G9" s="408">
        <v>0</v>
      </c>
      <c r="H9" s="408">
        <v>0</v>
      </c>
      <c r="I9" s="408">
        <v>0</v>
      </c>
      <c r="J9" s="408">
        <v>0</v>
      </c>
      <c r="K9" s="408">
        <v>0</v>
      </c>
      <c r="L9" s="408">
        <v>0</v>
      </c>
      <c r="M9" s="408">
        <v>0</v>
      </c>
      <c r="N9" s="425">
        <v>0</v>
      </c>
      <c r="O9" s="408">
        <v>0</v>
      </c>
      <c r="P9" s="408">
        <v>0</v>
      </c>
      <c r="Q9" s="425">
        <v>1</v>
      </c>
      <c r="R9" s="408">
        <v>0</v>
      </c>
      <c r="S9" s="408">
        <v>0</v>
      </c>
      <c r="T9" s="425">
        <v>1</v>
      </c>
      <c r="U9" s="408">
        <v>0</v>
      </c>
      <c r="V9" s="408">
        <v>0</v>
      </c>
      <c r="W9" s="425">
        <v>0</v>
      </c>
      <c r="X9" s="408">
        <v>0</v>
      </c>
      <c r="Y9" s="408">
        <v>1</v>
      </c>
      <c r="Z9" s="425">
        <v>1</v>
      </c>
      <c r="AA9" s="431">
        <f t="shared" si="0"/>
        <v>4</v>
      </c>
      <c r="AB9" s="432">
        <v>36</v>
      </c>
    </row>
    <row r="10" spans="1:28" s="391" customFormat="1" ht="37.5" customHeight="1">
      <c r="A10" s="464"/>
      <c r="B10" s="410"/>
      <c r="C10" s="407" t="s">
        <v>29</v>
      </c>
      <c r="D10" s="408" t="s">
        <v>30</v>
      </c>
      <c r="E10" s="409" t="s">
        <v>18</v>
      </c>
      <c r="F10" s="408">
        <v>0</v>
      </c>
      <c r="G10" s="408">
        <v>0</v>
      </c>
      <c r="H10" s="408">
        <v>0</v>
      </c>
      <c r="I10" s="408">
        <v>0</v>
      </c>
      <c r="J10" s="408">
        <v>0</v>
      </c>
      <c r="K10" s="408">
        <v>0</v>
      </c>
      <c r="L10" s="408">
        <v>0</v>
      </c>
      <c r="M10" s="408">
        <v>1</v>
      </c>
      <c r="N10" s="425">
        <v>0</v>
      </c>
      <c r="O10" s="408">
        <v>1</v>
      </c>
      <c r="P10" s="408">
        <v>0</v>
      </c>
      <c r="Q10" s="425">
        <v>0</v>
      </c>
      <c r="R10" s="408">
        <v>1</v>
      </c>
      <c r="S10" s="408">
        <v>0</v>
      </c>
      <c r="T10" s="425">
        <v>0</v>
      </c>
      <c r="U10" s="408">
        <v>1</v>
      </c>
      <c r="V10" s="408">
        <v>0</v>
      </c>
      <c r="W10" s="425">
        <v>0</v>
      </c>
      <c r="X10" s="408">
        <v>1</v>
      </c>
      <c r="Y10" s="408">
        <v>0</v>
      </c>
      <c r="Z10" s="425">
        <v>0</v>
      </c>
      <c r="AA10" s="431">
        <f t="shared" si="0"/>
        <v>5</v>
      </c>
      <c r="AB10" s="432">
        <v>54</v>
      </c>
    </row>
    <row r="11" spans="1:28" s="391" customFormat="1" ht="37.5" customHeight="1">
      <c r="A11" s="464"/>
      <c r="B11" s="400"/>
      <c r="C11" s="407" t="s">
        <v>31</v>
      </c>
      <c r="D11" s="408" t="s">
        <v>32</v>
      </c>
      <c r="E11" s="409" t="s">
        <v>18</v>
      </c>
      <c r="F11" s="408">
        <v>0</v>
      </c>
      <c r="G11" s="408">
        <v>1</v>
      </c>
      <c r="H11" s="408">
        <v>1</v>
      </c>
      <c r="I11" s="408">
        <v>0</v>
      </c>
      <c r="J11" s="408">
        <v>1</v>
      </c>
      <c r="K11" s="408">
        <v>0</v>
      </c>
      <c r="L11" s="408">
        <v>1</v>
      </c>
      <c r="M11" s="408">
        <v>1</v>
      </c>
      <c r="N11" s="425">
        <v>0</v>
      </c>
      <c r="O11" s="408">
        <v>0</v>
      </c>
      <c r="P11" s="408">
        <v>1</v>
      </c>
      <c r="Q11" s="425">
        <v>1</v>
      </c>
      <c r="R11" s="408">
        <v>1</v>
      </c>
      <c r="S11" s="408">
        <v>1</v>
      </c>
      <c r="T11" s="425">
        <v>1</v>
      </c>
      <c r="U11" s="408">
        <v>1</v>
      </c>
      <c r="V11" s="408">
        <v>1</v>
      </c>
      <c r="W11" s="425">
        <v>0</v>
      </c>
      <c r="X11" s="408">
        <v>1</v>
      </c>
      <c r="Y11" s="408">
        <v>1</v>
      </c>
      <c r="Z11" s="425">
        <v>0</v>
      </c>
      <c r="AA11" s="431">
        <f t="shared" si="0"/>
        <v>14</v>
      </c>
      <c r="AB11" s="432">
        <v>128</v>
      </c>
    </row>
    <row r="12" spans="1:28" s="391" customFormat="1" ht="37.5" customHeight="1">
      <c r="A12" s="465" t="s">
        <v>33</v>
      </c>
      <c r="B12" s="412"/>
      <c r="C12" s="407" t="s">
        <v>34</v>
      </c>
      <c r="D12" s="407" t="s">
        <v>35</v>
      </c>
      <c r="E12" s="413" t="s">
        <v>18</v>
      </c>
      <c r="F12" s="407">
        <v>0</v>
      </c>
      <c r="G12" s="407">
        <v>1</v>
      </c>
      <c r="H12" s="407">
        <v>0</v>
      </c>
      <c r="I12" s="407">
        <v>0</v>
      </c>
      <c r="J12" s="407">
        <v>0</v>
      </c>
      <c r="K12" s="407">
        <v>1</v>
      </c>
      <c r="L12" s="407">
        <v>0</v>
      </c>
      <c r="M12" s="407">
        <v>0</v>
      </c>
      <c r="N12" s="426">
        <v>1</v>
      </c>
      <c r="O12" s="407">
        <v>0</v>
      </c>
      <c r="P12" s="407">
        <v>1</v>
      </c>
      <c r="Q12" s="426">
        <v>0</v>
      </c>
      <c r="R12" s="407">
        <v>0</v>
      </c>
      <c r="S12" s="407">
        <v>1</v>
      </c>
      <c r="T12" s="426">
        <v>0</v>
      </c>
      <c r="U12" s="407">
        <v>0</v>
      </c>
      <c r="V12" s="407">
        <v>1</v>
      </c>
      <c r="W12" s="426">
        <v>0</v>
      </c>
      <c r="X12" s="407">
        <v>1</v>
      </c>
      <c r="Y12" s="407">
        <v>0</v>
      </c>
      <c r="Z12" s="426">
        <v>1</v>
      </c>
      <c r="AA12" s="433">
        <f t="shared" si="0"/>
        <v>8</v>
      </c>
      <c r="AB12" s="434">
        <v>67</v>
      </c>
    </row>
    <row r="13" spans="1:28" s="391" customFormat="1" ht="37.5" customHeight="1">
      <c r="A13" s="464"/>
      <c r="B13" s="414"/>
      <c r="C13" s="407" t="s">
        <v>36</v>
      </c>
      <c r="D13" s="408" t="s">
        <v>37</v>
      </c>
      <c r="E13" s="409" t="s">
        <v>18</v>
      </c>
      <c r="F13" s="408">
        <v>0</v>
      </c>
      <c r="G13" s="408">
        <v>0</v>
      </c>
      <c r="H13" s="408">
        <v>1</v>
      </c>
      <c r="I13" s="408">
        <v>0</v>
      </c>
      <c r="J13" s="408">
        <v>0</v>
      </c>
      <c r="K13" s="408">
        <v>1</v>
      </c>
      <c r="L13" s="408">
        <v>0</v>
      </c>
      <c r="M13" s="408">
        <v>1</v>
      </c>
      <c r="N13" s="425">
        <v>0</v>
      </c>
      <c r="O13" s="408">
        <v>0</v>
      </c>
      <c r="P13" s="408">
        <v>1</v>
      </c>
      <c r="Q13" s="425">
        <v>0</v>
      </c>
      <c r="R13" s="408">
        <v>0</v>
      </c>
      <c r="S13" s="408">
        <v>1</v>
      </c>
      <c r="T13" s="425">
        <v>0</v>
      </c>
      <c r="U13" s="408">
        <v>0</v>
      </c>
      <c r="V13" s="408">
        <v>1</v>
      </c>
      <c r="W13" s="425">
        <v>0</v>
      </c>
      <c r="X13" s="408">
        <v>0</v>
      </c>
      <c r="Y13" s="408">
        <v>1</v>
      </c>
      <c r="Z13" s="425">
        <v>0</v>
      </c>
      <c r="AA13" s="431">
        <f t="shared" si="0"/>
        <v>7</v>
      </c>
      <c r="AB13" s="432">
        <v>54</v>
      </c>
    </row>
    <row r="14" spans="1:28" s="391" customFormat="1" ht="37.5" customHeight="1">
      <c r="A14" s="464"/>
      <c r="B14" s="414"/>
      <c r="C14" s="405" t="s">
        <v>38</v>
      </c>
      <c r="D14" s="405" t="s">
        <v>39</v>
      </c>
      <c r="E14" s="406" t="s">
        <v>18</v>
      </c>
      <c r="F14" s="405">
        <v>0</v>
      </c>
      <c r="G14" s="405">
        <v>0</v>
      </c>
      <c r="H14" s="405">
        <v>1</v>
      </c>
      <c r="I14" s="405">
        <v>0</v>
      </c>
      <c r="J14" s="405">
        <v>1</v>
      </c>
      <c r="K14" s="405">
        <v>0</v>
      </c>
      <c r="L14" s="405">
        <v>0</v>
      </c>
      <c r="M14" s="405">
        <v>1</v>
      </c>
      <c r="N14" s="424">
        <v>0</v>
      </c>
      <c r="O14" s="405">
        <v>0</v>
      </c>
      <c r="P14" s="405">
        <v>0</v>
      </c>
      <c r="Q14" s="424">
        <v>1</v>
      </c>
      <c r="R14" s="405">
        <v>0</v>
      </c>
      <c r="S14" s="405">
        <v>0</v>
      </c>
      <c r="T14" s="424">
        <v>1</v>
      </c>
      <c r="U14" s="405">
        <v>0</v>
      </c>
      <c r="V14" s="405">
        <v>1</v>
      </c>
      <c r="W14" s="424">
        <v>0</v>
      </c>
      <c r="X14" s="405">
        <v>0</v>
      </c>
      <c r="Y14" s="405">
        <v>1</v>
      </c>
      <c r="Z14" s="424">
        <v>0</v>
      </c>
      <c r="AA14" s="429">
        <f t="shared" si="0"/>
        <v>7</v>
      </c>
      <c r="AB14" s="430">
        <v>56</v>
      </c>
    </row>
    <row r="15" spans="1:28" s="391" customFormat="1" ht="37.5" customHeight="1">
      <c r="A15" s="464"/>
      <c r="B15" s="415"/>
      <c r="C15" s="405" t="s">
        <v>40</v>
      </c>
      <c r="D15" s="405" t="s">
        <v>41</v>
      </c>
      <c r="E15" s="406" t="s">
        <v>18</v>
      </c>
      <c r="F15" s="405">
        <v>0</v>
      </c>
      <c r="G15" s="405">
        <v>0</v>
      </c>
      <c r="H15" s="405">
        <v>0</v>
      </c>
      <c r="I15" s="405">
        <v>0</v>
      </c>
      <c r="J15" s="405">
        <v>0</v>
      </c>
      <c r="K15" s="405">
        <v>0</v>
      </c>
      <c r="L15" s="405">
        <v>0</v>
      </c>
      <c r="M15" s="405">
        <v>0</v>
      </c>
      <c r="N15" s="424">
        <v>1</v>
      </c>
      <c r="O15" s="405">
        <v>0</v>
      </c>
      <c r="P15" s="405">
        <v>0</v>
      </c>
      <c r="Q15" s="424">
        <v>0</v>
      </c>
      <c r="R15" s="405">
        <v>0</v>
      </c>
      <c r="S15" s="405">
        <v>1</v>
      </c>
      <c r="T15" s="424">
        <v>0</v>
      </c>
      <c r="U15" s="405">
        <v>0</v>
      </c>
      <c r="V15" s="405">
        <v>1</v>
      </c>
      <c r="W15" s="424">
        <v>0</v>
      </c>
      <c r="X15" s="405">
        <v>1</v>
      </c>
      <c r="Y15" s="405">
        <v>0</v>
      </c>
      <c r="Z15" s="424">
        <v>0</v>
      </c>
      <c r="AA15" s="429">
        <f t="shared" si="0"/>
        <v>4</v>
      </c>
      <c r="AB15" s="430">
        <v>26</v>
      </c>
    </row>
    <row r="16" spans="1:28" s="391" customFormat="1" ht="37.5" customHeight="1">
      <c r="A16" s="464"/>
      <c r="B16" s="414"/>
      <c r="C16" s="405" t="s">
        <v>42</v>
      </c>
      <c r="D16" s="405" t="s">
        <v>43</v>
      </c>
      <c r="E16" s="406" t="s">
        <v>18</v>
      </c>
      <c r="F16" s="405">
        <v>0</v>
      </c>
      <c r="G16" s="405">
        <v>1</v>
      </c>
      <c r="H16" s="405">
        <v>1</v>
      </c>
      <c r="I16" s="405">
        <v>1</v>
      </c>
      <c r="J16" s="405">
        <v>1</v>
      </c>
      <c r="K16" s="405">
        <v>0</v>
      </c>
      <c r="L16" s="405">
        <v>1</v>
      </c>
      <c r="M16" s="405">
        <v>1</v>
      </c>
      <c r="N16" s="424">
        <v>0</v>
      </c>
      <c r="O16" s="405">
        <v>1</v>
      </c>
      <c r="P16" s="405">
        <v>0</v>
      </c>
      <c r="Q16" s="424">
        <v>1</v>
      </c>
      <c r="R16" s="405">
        <v>1</v>
      </c>
      <c r="S16" s="405">
        <v>1</v>
      </c>
      <c r="T16" s="424">
        <v>0</v>
      </c>
      <c r="U16" s="405">
        <v>1</v>
      </c>
      <c r="V16" s="405">
        <v>1</v>
      </c>
      <c r="W16" s="424">
        <v>0</v>
      </c>
      <c r="X16" s="405">
        <v>0</v>
      </c>
      <c r="Y16" s="405">
        <v>0</v>
      </c>
      <c r="Z16" s="424">
        <v>0</v>
      </c>
      <c r="AA16" s="429">
        <f t="shared" si="0"/>
        <v>12</v>
      </c>
      <c r="AB16" s="430">
        <v>112</v>
      </c>
    </row>
    <row r="17" spans="1:28" s="391" customFormat="1" ht="37.5" customHeight="1">
      <c r="A17" s="464"/>
      <c r="B17" s="414"/>
      <c r="C17" s="405" t="s">
        <v>44</v>
      </c>
      <c r="D17" s="405" t="s">
        <v>45</v>
      </c>
      <c r="E17" s="406" t="s">
        <v>18</v>
      </c>
      <c r="F17" s="405">
        <v>0</v>
      </c>
      <c r="G17" s="405">
        <v>0</v>
      </c>
      <c r="H17" s="405">
        <v>0</v>
      </c>
      <c r="I17" s="405">
        <v>1</v>
      </c>
      <c r="J17" s="405">
        <v>1</v>
      </c>
      <c r="K17" s="405">
        <v>0</v>
      </c>
      <c r="L17" s="405">
        <v>0</v>
      </c>
      <c r="M17" s="405">
        <v>2</v>
      </c>
      <c r="N17" s="424">
        <v>0</v>
      </c>
      <c r="O17" s="405">
        <v>1</v>
      </c>
      <c r="P17" s="405">
        <v>1</v>
      </c>
      <c r="Q17" s="424">
        <v>0</v>
      </c>
      <c r="R17" s="405">
        <v>1</v>
      </c>
      <c r="S17" s="405">
        <v>1</v>
      </c>
      <c r="T17" s="424">
        <v>0</v>
      </c>
      <c r="U17" s="405">
        <v>1</v>
      </c>
      <c r="V17" s="405">
        <v>1</v>
      </c>
      <c r="W17" s="424">
        <v>1</v>
      </c>
      <c r="X17" s="405">
        <v>1</v>
      </c>
      <c r="Y17" s="405">
        <v>1</v>
      </c>
      <c r="Z17" s="424">
        <v>0</v>
      </c>
      <c r="AA17" s="429">
        <f t="shared" si="0"/>
        <v>13</v>
      </c>
      <c r="AB17" s="430">
        <v>119</v>
      </c>
    </row>
    <row r="18" spans="1:28" s="391" customFormat="1" ht="37.5" customHeight="1">
      <c r="A18" s="466"/>
      <c r="B18" s="416"/>
      <c r="C18" s="405" t="s">
        <v>46</v>
      </c>
      <c r="D18" s="405" t="s">
        <v>47</v>
      </c>
      <c r="E18" s="406" t="s">
        <v>18</v>
      </c>
      <c r="F18" s="405">
        <v>1</v>
      </c>
      <c r="G18" s="405">
        <v>1</v>
      </c>
      <c r="H18" s="405">
        <v>0</v>
      </c>
      <c r="I18" s="405">
        <v>1</v>
      </c>
      <c r="J18" s="405">
        <v>0</v>
      </c>
      <c r="K18" s="405">
        <v>0</v>
      </c>
      <c r="L18" s="405">
        <v>1</v>
      </c>
      <c r="M18" s="405">
        <v>1</v>
      </c>
      <c r="N18" s="424">
        <v>0</v>
      </c>
      <c r="O18" s="405">
        <v>1</v>
      </c>
      <c r="P18" s="405">
        <v>0</v>
      </c>
      <c r="Q18" s="424">
        <v>0</v>
      </c>
      <c r="R18" s="405">
        <v>1</v>
      </c>
      <c r="S18" s="405">
        <v>0</v>
      </c>
      <c r="T18" s="424">
        <v>0</v>
      </c>
      <c r="U18" s="405">
        <v>1</v>
      </c>
      <c r="V18" s="405">
        <v>0</v>
      </c>
      <c r="W18" s="424">
        <v>0</v>
      </c>
      <c r="X18" s="405">
        <v>0</v>
      </c>
      <c r="Y18" s="405">
        <v>0</v>
      </c>
      <c r="Z18" s="424">
        <v>1</v>
      </c>
      <c r="AA18" s="429">
        <f t="shared" si="0"/>
        <v>9</v>
      </c>
      <c r="AB18" s="430">
        <v>78</v>
      </c>
    </row>
    <row r="19" spans="1:28" s="391" customFormat="1" ht="37.5" customHeight="1">
      <c r="A19" s="467" t="s">
        <v>48</v>
      </c>
      <c r="B19" s="416"/>
      <c r="C19" s="405" t="s">
        <v>49</v>
      </c>
      <c r="D19" s="405" t="s">
        <v>50</v>
      </c>
      <c r="E19" s="406" t="s">
        <v>18</v>
      </c>
      <c r="F19" s="405">
        <v>0</v>
      </c>
      <c r="G19" s="405">
        <v>1</v>
      </c>
      <c r="H19" s="405">
        <v>0</v>
      </c>
      <c r="I19" s="405">
        <v>1</v>
      </c>
      <c r="J19" s="405">
        <v>0</v>
      </c>
      <c r="K19" s="405">
        <v>0</v>
      </c>
      <c r="L19" s="405">
        <v>1</v>
      </c>
      <c r="M19" s="405">
        <v>0</v>
      </c>
      <c r="N19" s="424">
        <v>0</v>
      </c>
      <c r="O19" s="405">
        <v>1</v>
      </c>
      <c r="P19" s="405">
        <v>0</v>
      </c>
      <c r="Q19" s="424">
        <v>0</v>
      </c>
      <c r="R19" s="405">
        <v>1</v>
      </c>
      <c r="S19" s="405">
        <v>1</v>
      </c>
      <c r="T19" s="424">
        <v>0</v>
      </c>
      <c r="U19" s="405">
        <v>1</v>
      </c>
      <c r="V19" s="405">
        <v>1</v>
      </c>
      <c r="W19" s="424">
        <v>0</v>
      </c>
      <c r="X19" s="405">
        <v>1</v>
      </c>
      <c r="Y19" s="405">
        <v>0</v>
      </c>
      <c r="Z19" s="424">
        <v>0</v>
      </c>
      <c r="AA19" s="429">
        <f t="shared" si="0"/>
        <v>9</v>
      </c>
      <c r="AB19" s="430">
        <v>85</v>
      </c>
    </row>
    <row r="20" spans="1:28" s="391" customFormat="1" ht="37.5" customHeight="1">
      <c r="A20" s="464"/>
      <c r="B20" s="416"/>
      <c r="C20" s="405" t="s">
        <v>51</v>
      </c>
      <c r="D20" s="405" t="s">
        <v>52</v>
      </c>
      <c r="E20" s="406" t="s">
        <v>18</v>
      </c>
      <c r="F20" s="405">
        <v>1</v>
      </c>
      <c r="G20" s="405">
        <v>0</v>
      </c>
      <c r="H20" s="405">
        <v>0</v>
      </c>
      <c r="I20" s="405">
        <v>1</v>
      </c>
      <c r="J20" s="405">
        <v>0</v>
      </c>
      <c r="K20" s="405">
        <v>0</v>
      </c>
      <c r="L20" s="405">
        <v>1</v>
      </c>
      <c r="M20" s="405">
        <v>0</v>
      </c>
      <c r="N20" s="424">
        <v>0</v>
      </c>
      <c r="O20" s="405">
        <v>1</v>
      </c>
      <c r="P20" s="405">
        <v>0</v>
      </c>
      <c r="Q20" s="424">
        <v>0</v>
      </c>
      <c r="R20" s="405">
        <v>1</v>
      </c>
      <c r="S20" s="405">
        <v>0</v>
      </c>
      <c r="T20" s="424">
        <v>0</v>
      </c>
      <c r="U20" s="405">
        <v>0</v>
      </c>
      <c r="V20" s="405">
        <v>0</v>
      </c>
      <c r="W20" s="424">
        <v>0</v>
      </c>
      <c r="X20" s="405">
        <v>1</v>
      </c>
      <c r="Y20" s="405">
        <v>0</v>
      </c>
      <c r="Z20" s="424">
        <v>0</v>
      </c>
      <c r="AA20" s="429">
        <f t="shared" si="0"/>
        <v>6</v>
      </c>
      <c r="AB20" s="430">
        <v>57</v>
      </c>
    </row>
    <row r="21" spans="1:28" s="391" customFormat="1" ht="37.5" customHeight="1">
      <c r="A21" s="464"/>
      <c r="B21" s="416"/>
      <c r="C21" s="417" t="s">
        <v>53</v>
      </c>
      <c r="D21" s="405" t="s">
        <v>54</v>
      </c>
      <c r="E21" s="406" t="s">
        <v>18</v>
      </c>
      <c r="F21" s="405">
        <v>0</v>
      </c>
      <c r="G21" s="405">
        <v>1</v>
      </c>
      <c r="H21" s="405">
        <v>0</v>
      </c>
      <c r="I21" s="405">
        <v>0</v>
      </c>
      <c r="J21" s="405">
        <v>2</v>
      </c>
      <c r="K21" s="405">
        <v>0</v>
      </c>
      <c r="L21" s="405">
        <v>1</v>
      </c>
      <c r="M21" s="405">
        <v>1</v>
      </c>
      <c r="N21" s="424">
        <v>0</v>
      </c>
      <c r="O21" s="405">
        <v>1</v>
      </c>
      <c r="P21" s="405">
        <v>1</v>
      </c>
      <c r="Q21" s="424">
        <v>0</v>
      </c>
      <c r="R21" s="405">
        <v>1</v>
      </c>
      <c r="S21" s="405">
        <v>1</v>
      </c>
      <c r="T21" s="424">
        <v>0</v>
      </c>
      <c r="U21" s="405">
        <v>1</v>
      </c>
      <c r="V21" s="405">
        <v>1</v>
      </c>
      <c r="W21" s="424">
        <v>0</v>
      </c>
      <c r="X21" s="405">
        <v>0</v>
      </c>
      <c r="Y21" s="405">
        <v>1</v>
      </c>
      <c r="Z21" s="424">
        <v>0</v>
      </c>
      <c r="AA21" s="429">
        <f t="shared" si="0"/>
        <v>12</v>
      </c>
      <c r="AB21" s="430">
        <v>137</v>
      </c>
    </row>
    <row r="22" spans="1:28" s="391" customFormat="1" ht="37.5" customHeight="1">
      <c r="A22" s="464"/>
      <c r="B22" s="416"/>
      <c r="C22" s="405" t="s">
        <v>55</v>
      </c>
      <c r="D22" s="405" t="s">
        <v>56</v>
      </c>
      <c r="E22" s="406" t="s">
        <v>18</v>
      </c>
      <c r="F22" s="405">
        <v>0</v>
      </c>
      <c r="G22" s="405">
        <v>1</v>
      </c>
      <c r="H22" s="405">
        <v>0</v>
      </c>
      <c r="I22" s="405">
        <v>0</v>
      </c>
      <c r="J22" s="405">
        <v>1</v>
      </c>
      <c r="K22" s="405">
        <v>0</v>
      </c>
      <c r="L22" s="405">
        <v>1</v>
      </c>
      <c r="M22" s="405">
        <v>0</v>
      </c>
      <c r="N22" s="424">
        <v>0</v>
      </c>
      <c r="O22" s="405">
        <v>0</v>
      </c>
      <c r="P22" s="405">
        <v>1</v>
      </c>
      <c r="Q22" s="424">
        <v>0</v>
      </c>
      <c r="R22" s="405">
        <v>1</v>
      </c>
      <c r="S22" s="405">
        <v>0</v>
      </c>
      <c r="T22" s="424">
        <v>0</v>
      </c>
      <c r="U22" s="405">
        <v>1</v>
      </c>
      <c r="V22" s="405">
        <v>0</v>
      </c>
      <c r="W22" s="424">
        <v>0</v>
      </c>
      <c r="X22" s="405">
        <v>0</v>
      </c>
      <c r="Y22" s="405">
        <v>1</v>
      </c>
      <c r="Z22" s="424">
        <v>0</v>
      </c>
      <c r="AA22" s="429">
        <f t="shared" si="0"/>
        <v>7</v>
      </c>
      <c r="AB22" s="430">
        <v>66</v>
      </c>
    </row>
    <row r="23" spans="1:28" s="391" customFormat="1" ht="37.5" customHeight="1">
      <c r="A23" s="464"/>
      <c r="B23" s="416"/>
      <c r="C23" s="405" t="s">
        <v>57</v>
      </c>
      <c r="D23" s="405" t="s">
        <v>58</v>
      </c>
      <c r="E23" s="406" t="s">
        <v>18</v>
      </c>
      <c r="F23" s="405">
        <v>0</v>
      </c>
      <c r="G23" s="405">
        <v>0</v>
      </c>
      <c r="H23" s="405">
        <v>1</v>
      </c>
      <c r="I23" s="405">
        <v>0</v>
      </c>
      <c r="J23" s="405">
        <v>1</v>
      </c>
      <c r="K23" s="405">
        <v>0</v>
      </c>
      <c r="L23" s="405">
        <v>1</v>
      </c>
      <c r="M23" s="405">
        <v>0</v>
      </c>
      <c r="N23" s="424">
        <v>0</v>
      </c>
      <c r="O23" s="405">
        <v>0</v>
      </c>
      <c r="P23" s="405">
        <v>0</v>
      </c>
      <c r="Q23" s="424">
        <v>0</v>
      </c>
      <c r="R23" s="405">
        <v>0</v>
      </c>
      <c r="S23" s="405">
        <v>1</v>
      </c>
      <c r="T23" s="424">
        <v>0</v>
      </c>
      <c r="U23" s="405">
        <v>0</v>
      </c>
      <c r="V23" s="405">
        <v>1</v>
      </c>
      <c r="W23" s="424">
        <v>0</v>
      </c>
      <c r="X23" s="405">
        <v>0</v>
      </c>
      <c r="Y23" s="405">
        <v>1</v>
      </c>
      <c r="Z23" s="424">
        <v>0</v>
      </c>
      <c r="AA23" s="429">
        <f t="shared" si="0"/>
        <v>6</v>
      </c>
      <c r="AB23" s="430">
        <v>48</v>
      </c>
    </row>
    <row r="24" spans="1:28" s="391" customFormat="1" ht="37.5" customHeight="1">
      <c r="A24" s="399"/>
      <c r="B24" s="416"/>
      <c r="C24" s="405" t="s">
        <v>59</v>
      </c>
      <c r="D24" s="405" t="s">
        <v>60</v>
      </c>
      <c r="E24" s="406" t="s">
        <v>18</v>
      </c>
      <c r="F24" s="405">
        <v>0</v>
      </c>
      <c r="G24" s="405">
        <v>0</v>
      </c>
      <c r="H24" s="405">
        <v>0</v>
      </c>
      <c r="I24" s="405">
        <v>0</v>
      </c>
      <c r="J24" s="405">
        <v>0</v>
      </c>
      <c r="K24" s="405">
        <v>0</v>
      </c>
      <c r="L24" s="405">
        <v>1</v>
      </c>
      <c r="M24" s="405">
        <v>0</v>
      </c>
      <c r="N24" s="424">
        <v>0</v>
      </c>
      <c r="O24" s="405">
        <v>0</v>
      </c>
      <c r="P24" s="405">
        <v>0</v>
      </c>
      <c r="Q24" s="424">
        <v>0</v>
      </c>
      <c r="R24" s="405">
        <v>0</v>
      </c>
      <c r="S24" s="405">
        <v>0</v>
      </c>
      <c r="T24" s="424">
        <v>0</v>
      </c>
      <c r="U24" s="405">
        <v>0</v>
      </c>
      <c r="V24" s="405">
        <v>0</v>
      </c>
      <c r="W24" s="424">
        <v>0</v>
      </c>
      <c r="X24" s="405">
        <v>0</v>
      </c>
      <c r="Y24" s="405">
        <v>0</v>
      </c>
      <c r="Z24" s="424">
        <v>0</v>
      </c>
      <c r="AA24" s="429">
        <f t="shared" si="0"/>
        <v>1</v>
      </c>
      <c r="AB24" s="430">
        <v>6</v>
      </c>
    </row>
    <row r="25" spans="1:28" s="391" customFormat="1" ht="37.5" customHeight="1">
      <c r="A25" s="467" t="s">
        <v>61</v>
      </c>
      <c r="B25" s="416"/>
      <c r="C25" s="418" t="s">
        <v>62</v>
      </c>
      <c r="D25" s="408" t="s">
        <v>63</v>
      </c>
      <c r="E25" s="409" t="s">
        <v>18</v>
      </c>
      <c r="F25" s="408">
        <v>0</v>
      </c>
      <c r="G25" s="408">
        <v>0</v>
      </c>
      <c r="H25" s="408">
        <v>0</v>
      </c>
      <c r="I25" s="408">
        <v>0</v>
      </c>
      <c r="J25" s="408">
        <v>0</v>
      </c>
      <c r="K25" s="408">
        <v>1</v>
      </c>
      <c r="L25" s="408">
        <v>0</v>
      </c>
      <c r="M25" s="408">
        <v>1</v>
      </c>
      <c r="N25" s="425">
        <v>0</v>
      </c>
      <c r="O25" s="408">
        <v>0</v>
      </c>
      <c r="P25" s="408">
        <v>2</v>
      </c>
      <c r="Q25" s="425">
        <v>0</v>
      </c>
      <c r="R25" s="408">
        <v>0</v>
      </c>
      <c r="S25" s="408">
        <v>1</v>
      </c>
      <c r="T25" s="425">
        <v>0</v>
      </c>
      <c r="U25" s="408">
        <v>1</v>
      </c>
      <c r="V25" s="408">
        <v>0</v>
      </c>
      <c r="W25" s="425">
        <v>0</v>
      </c>
      <c r="X25" s="408">
        <v>0</v>
      </c>
      <c r="Y25" s="408">
        <v>1</v>
      </c>
      <c r="Z25" s="425">
        <v>0</v>
      </c>
      <c r="AA25" s="431">
        <f t="shared" si="0"/>
        <v>7</v>
      </c>
      <c r="AB25" s="432">
        <v>82</v>
      </c>
    </row>
    <row r="26" spans="1:28" s="391" customFormat="1" ht="37.5" customHeight="1">
      <c r="A26" s="464"/>
      <c r="B26" s="416"/>
      <c r="C26" s="407" t="s">
        <v>64</v>
      </c>
      <c r="D26" s="408" t="s">
        <v>65</v>
      </c>
      <c r="E26" s="409" t="s">
        <v>18</v>
      </c>
      <c r="F26" s="408">
        <v>1</v>
      </c>
      <c r="G26" s="408">
        <v>0</v>
      </c>
      <c r="H26" s="408">
        <v>0</v>
      </c>
      <c r="I26" s="408">
        <v>1</v>
      </c>
      <c r="J26" s="408">
        <v>0</v>
      </c>
      <c r="K26" s="408">
        <v>0</v>
      </c>
      <c r="L26" s="408">
        <v>1</v>
      </c>
      <c r="M26" s="408">
        <v>1</v>
      </c>
      <c r="N26" s="425">
        <v>0</v>
      </c>
      <c r="O26" s="408">
        <v>1</v>
      </c>
      <c r="P26" s="408">
        <v>1</v>
      </c>
      <c r="Q26" s="425">
        <v>0</v>
      </c>
      <c r="R26" s="408">
        <v>1</v>
      </c>
      <c r="S26" s="408">
        <v>1</v>
      </c>
      <c r="T26" s="425">
        <v>0</v>
      </c>
      <c r="U26" s="408">
        <v>1</v>
      </c>
      <c r="V26" s="408">
        <v>1</v>
      </c>
      <c r="W26" s="425">
        <v>0</v>
      </c>
      <c r="X26" s="408">
        <v>0</v>
      </c>
      <c r="Y26" s="408">
        <v>1</v>
      </c>
      <c r="Z26" s="425">
        <v>1</v>
      </c>
      <c r="AA26" s="431">
        <f t="shared" si="0"/>
        <v>12</v>
      </c>
      <c r="AB26" s="432">
        <v>147</v>
      </c>
    </row>
    <row r="27" spans="1:28" s="391" customFormat="1" ht="37.5" customHeight="1">
      <c r="A27" s="464"/>
      <c r="B27" s="416"/>
      <c r="C27" s="407" t="s">
        <v>66</v>
      </c>
      <c r="D27" s="408" t="s">
        <v>67</v>
      </c>
      <c r="E27" s="409" t="s">
        <v>18</v>
      </c>
      <c r="F27" s="408">
        <v>0</v>
      </c>
      <c r="G27" s="408">
        <v>0</v>
      </c>
      <c r="H27" s="408">
        <v>0</v>
      </c>
      <c r="I27" s="408">
        <v>0</v>
      </c>
      <c r="J27" s="408">
        <v>0</v>
      </c>
      <c r="K27" s="408">
        <v>1</v>
      </c>
      <c r="L27" s="408">
        <v>1</v>
      </c>
      <c r="M27" s="408">
        <v>0</v>
      </c>
      <c r="N27" s="425">
        <v>0</v>
      </c>
      <c r="O27" s="408">
        <v>1</v>
      </c>
      <c r="P27" s="408">
        <v>0</v>
      </c>
      <c r="Q27" s="425">
        <v>0</v>
      </c>
      <c r="R27" s="408">
        <v>1</v>
      </c>
      <c r="S27" s="408">
        <v>0</v>
      </c>
      <c r="T27" s="425">
        <v>0</v>
      </c>
      <c r="U27" s="408">
        <v>1</v>
      </c>
      <c r="V27" s="408">
        <v>0</v>
      </c>
      <c r="W27" s="425">
        <v>0</v>
      </c>
      <c r="X27" s="408">
        <v>0</v>
      </c>
      <c r="Y27" s="408">
        <v>1</v>
      </c>
      <c r="Z27" s="425">
        <v>0</v>
      </c>
      <c r="AA27" s="431">
        <f t="shared" si="0"/>
        <v>6</v>
      </c>
      <c r="AB27" s="432">
        <v>83</v>
      </c>
    </row>
    <row r="28" spans="1:28" s="391" customFormat="1" ht="37.5" customHeight="1">
      <c r="A28" s="464"/>
      <c r="B28" s="416"/>
      <c r="C28" s="407" t="s">
        <v>68</v>
      </c>
      <c r="D28" s="408" t="s">
        <v>69</v>
      </c>
      <c r="E28" s="409" t="s">
        <v>18</v>
      </c>
      <c r="F28" s="408">
        <v>1</v>
      </c>
      <c r="G28" s="408">
        <v>1</v>
      </c>
      <c r="H28" s="408">
        <v>0</v>
      </c>
      <c r="I28" s="408">
        <v>1</v>
      </c>
      <c r="J28" s="408">
        <v>0</v>
      </c>
      <c r="K28" s="408">
        <v>0</v>
      </c>
      <c r="L28" s="408">
        <v>1</v>
      </c>
      <c r="M28" s="408">
        <v>0</v>
      </c>
      <c r="N28" s="425">
        <v>0</v>
      </c>
      <c r="O28" s="408">
        <v>1</v>
      </c>
      <c r="P28" s="408">
        <v>1</v>
      </c>
      <c r="Q28" s="425">
        <v>0</v>
      </c>
      <c r="R28" s="408">
        <v>1</v>
      </c>
      <c r="S28" s="408">
        <v>1</v>
      </c>
      <c r="T28" s="425">
        <v>0</v>
      </c>
      <c r="U28" s="408">
        <v>1</v>
      </c>
      <c r="V28" s="408">
        <v>1</v>
      </c>
      <c r="W28" s="425">
        <v>0</v>
      </c>
      <c r="X28" s="408">
        <v>1</v>
      </c>
      <c r="Y28" s="408">
        <v>1</v>
      </c>
      <c r="Z28" s="425">
        <v>0</v>
      </c>
      <c r="AA28" s="431">
        <f t="shared" si="0"/>
        <v>12</v>
      </c>
      <c r="AB28" s="432">
        <v>117</v>
      </c>
    </row>
    <row r="29" spans="1:28" s="391" customFormat="1" ht="37.5" customHeight="1">
      <c r="A29" s="464"/>
      <c r="B29" s="416"/>
      <c r="C29" s="407" t="s">
        <v>70</v>
      </c>
      <c r="D29" s="408" t="s">
        <v>71</v>
      </c>
      <c r="E29" s="409" t="s">
        <v>18</v>
      </c>
      <c r="F29" s="408">
        <v>0</v>
      </c>
      <c r="G29" s="408">
        <v>0</v>
      </c>
      <c r="H29" s="408">
        <v>0</v>
      </c>
      <c r="I29" s="408">
        <v>0</v>
      </c>
      <c r="J29" s="408">
        <v>1</v>
      </c>
      <c r="K29" s="408">
        <v>0</v>
      </c>
      <c r="L29" s="408">
        <v>1</v>
      </c>
      <c r="M29" s="408">
        <v>0</v>
      </c>
      <c r="N29" s="425">
        <v>0</v>
      </c>
      <c r="O29" s="408">
        <v>1</v>
      </c>
      <c r="P29" s="408">
        <v>0</v>
      </c>
      <c r="Q29" s="425">
        <v>0</v>
      </c>
      <c r="R29" s="408">
        <v>0</v>
      </c>
      <c r="S29" s="408">
        <v>1</v>
      </c>
      <c r="T29" s="425">
        <v>0</v>
      </c>
      <c r="U29" s="408">
        <v>1</v>
      </c>
      <c r="V29" s="408">
        <v>0</v>
      </c>
      <c r="W29" s="425">
        <v>0</v>
      </c>
      <c r="X29" s="408">
        <v>0</v>
      </c>
      <c r="Y29" s="408">
        <v>0</v>
      </c>
      <c r="Z29" s="425">
        <v>1</v>
      </c>
      <c r="AA29" s="431">
        <f t="shared" si="0"/>
        <v>6</v>
      </c>
      <c r="AB29" s="432">
        <v>55</v>
      </c>
    </row>
    <row r="30" spans="1:28" s="391" customFormat="1" ht="37.5" customHeight="1">
      <c r="A30" s="464"/>
      <c r="B30" s="419"/>
      <c r="C30" s="407" t="s">
        <v>72</v>
      </c>
      <c r="D30" s="408" t="s">
        <v>73</v>
      </c>
      <c r="E30" s="409" t="s">
        <v>18</v>
      </c>
      <c r="F30" s="408">
        <v>0</v>
      </c>
      <c r="G30" s="408">
        <v>1</v>
      </c>
      <c r="H30" s="408">
        <v>0</v>
      </c>
      <c r="I30" s="408">
        <v>1</v>
      </c>
      <c r="J30" s="408">
        <v>0</v>
      </c>
      <c r="K30" s="408">
        <v>0</v>
      </c>
      <c r="L30" s="408">
        <v>1</v>
      </c>
      <c r="M30" s="408">
        <v>1</v>
      </c>
      <c r="N30" s="425">
        <v>0</v>
      </c>
      <c r="O30" s="408">
        <v>1</v>
      </c>
      <c r="P30" s="408">
        <v>0</v>
      </c>
      <c r="Q30" s="425">
        <v>0</v>
      </c>
      <c r="R30" s="408">
        <v>1</v>
      </c>
      <c r="S30" s="408">
        <v>1</v>
      </c>
      <c r="T30" s="425">
        <v>0</v>
      </c>
      <c r="U30" s="408">
        <v>1</v>
      </c>
      <c r="V30" s="408">
        <v>1</v>
      </c>
      <c r="W30" s="425">
        <v>0</v>
      </c>
      <c r="X30" s="408">
        <v>1</v>
      </c>
      <c r="Y30" s="408">
        <v>0</v>
      </c>
      <c r="Z30" s="425">
        <v>0</v>
      </c>
      <c r="AA30" s="431">
        <f t="shared" si="0"/>
        <v>10</v>
      </c>
      <c r="AB30" s="432">
        <v>96</v>
      </c>
    </row>
    <row r="31" spans="1:28" s="391" customFormat="1" ht="37.5" customHeight="1">
      <c r="A31" s="399"/>
      <c r="B31" s="419"/>
      <c r="C31" s="407" t="s">
        <v>74</v>
      </c>
      <c r="D31" s="408" t="s">
        <v>75</v>
      </c>
      <c r="E31" s="409" t="s">
        <v>18</v>
      </c>
      <c r="F31" s="408">
        <v>0</v>
      </c>
      <c r="G31" s="408">
        <v>0</v>
      </c>
      <c r="H31" s="408">
        <v>0</v>
      </c>
      <c r="I31" s="408">
        <v>0</v>
      </c>
      <c r="J31" s="408">
        <v>0</v>
      </c>
      <c r="K31" s="408">
        <v>0</v>
      </c>
      <c r="L31" s="408">
        <v>0</v>
      </c>
      <c r="M31" s="408">
        <v>0</v>
      </c>
      <c r="N31" s="408">
        <v>0</v>
      </c>
      <c r="O31" s="408">
        <v>0</v>
      </c>
      <c r="P31" s="408">
        <v>0</v>
      </c>
      <c r="Q31" s="408">
        <v>0</v>
      </c>
      <c r="R31" s="408">
        <v>1</v>
      </c>
      <c r="S31" s="408">
        <v>0</v>
      </c>
      <c r="T31" s="408">
        <v>0</v>
      </c>
      <c r="U31" s="408">
        <v>0</v>
      </c>
      <c r="V31" s="408">
        <v>0</v>
      </c>
      <c r="W31" s="408">
        <v>0</v>
      </c>
      <c r="X31" s="408">
        <v>0</v>
      </c>
      <c r="Y31" s="408">
        <v>0</v>
      </c>
      <c r="Z31" s="408">
        <v>0</v>
      </c>
      <c r="AA31" s="431">
        <f t="shared" si="0"/>
        <v>1</v>
      </c>
      <c r="AB31" s="432"/>
    </row>
    <row r="32" spans="1:28" s="391" customFormat="1" ht="37.5" customHeight="1">
      <c r="A32" s="458" t="s">
        <v>76</v>
      </c>
      <c r="B32" s="459"/>
      <c r="C32" s="460"/>
      <c r="D32" s="461"/>
      <c r="E32" s="420" t="s">
        <v>18</v>
      </c>
      <c r="F32" s="421">
        <f t="shared" ref="F32:Z32" si="1">SUM(F4:F31)</f>
        <v>9</v>
      </c>
      <c r="G32" s="421">
        <f t="shared" si="1"/>
        <v>13</v>
      </c>
      <c r="H32" s="421">
        <f t="shared" si="1"/>
        <v>5</v>
      </c>
      <c r="I32" s="421">
        <f t="shared" si="1"/>
        <v>15</v>
      </c>
      <c r="J32" s="421">
        <f t="shared" si="1"/>
        <v>12</v>
      </c>
      <c r="K32" s="421">
        <f t="shared" si="1"/>
        <v>4</v>
      </c>
      <c r="L32" s="421">
        <f t="shared" si="1"/>
        <v>20</v>
      </c>
      <c r="M32" s="421">
        <f t="shared" si="1"/>
        <v>15</v>
      </c>
      <c r="N32" s="421">
        <f t="shared" si="1"/>
        <v>2</v>
      </c>
      <c r="O32" s="421">
        <f t="shared" si="1"/>
        <v>15</v>
      </c>
      <c r="P32" s="421">
        <f t="shared" si="1"/>
        <v>15</v>
      </c>
      <c r="Q32" s="421">
        <f t="shared" si="1"/>
        <v>4</v>
      </c>
      <c r="R32" s="421">
        <f t="shared" si="1"/>
        <v>18</v>
      </c>
      <c r="S32" s="421">
        <f t="shared" si="1"/>
        <v>19</v>
      </c>
      <c r="T32" s="421">
        <f t="shared" si="1"/>
        <v>3</v>
      </c>
      <c r="U32" s="421">
        <f t="shared" si="1"/>
        <v>19</v>
      </c>
      <c r="V32" s="421">
        <f t="shared" si="1"/>
        <v>15</v>
      </c>
      <c r="W32" s="421">
        <f t="shared" si="1"/>
        <v>1</v>
      </c>
      <c r="X32" s="421">
        <f t="shared" si="1"/>
        <v>11</v>
      </c>
      <c r="Y32" s="421">
        <f t="shared" si="1"/>
        <v>16</v>
      </c>
      <c r="Z32" s="421">
        <f t="shared" si="1"/>
        <v>5</v>
      </c>
      <c r="AA32" s="435">
        <f>SUM(AA4:AA30)</f>
        <v>235</v>
      </c>
      <c r="AB32" s="436">
        <f>SUM(AB4:AB30)</f>
        <v>2250</v>
      </c>
    </row>
  </sheetData>
  <mergeCells count="18">
    <mergeCell ref="A1:AB1"/>
    <mergeCell ref="F2:H2"/>
    <mergeCell ref="I2:K2"/>
    <mergeCell ref="L2:N2"/>
    <mergeCell ref="O2:Q2"/>
    <mergeCell ref="R2:T2"/>
    <mergeCell ref="U2:W2"/>
    <mergeCell ref="X2:Z2"/>
    <mergeCell ref="AA2:AA3"/>
    <mergeCell ref="AB2:AB3"/>
    <mergeCell ref="A32:D32"/>
    <mergeCell ref="A2:A3"/>
    <mergeCell ref="A4:A11"/>
    <mergeCell ref="A12:A18"/>
    <mergeCell ref="A19:A23"/>
    <mergeCell ref="A25:A30"/>
    <mergeCell ref="C2:C3"/>
    <mergeCell ref="D2:D3"/>
  </mergeCells>
  <phoneticPr fontId="54"/>
  <pageMargins left="0.15748031496063" right="0.15748031496063" top="0.196850393700787" bottom="0.196850393700787" header="0.15748031496063" footer="0.15748031496063"/>
  <pageSetup paperSize="9" scale="5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tabSelected="1" topLeftCell="A14" workbookViewId="0">
      <selection activeCell="O34" sqref="O34"/>
    </sheetView>
  </sheetViews>
  <sheetFormatPr defaultColWidth="2.125" defaultRowHeight="20.25" customHeight="1"/>
  <cols>
    <col min="1" max="48" width="3.125" style="91" customWidth="1"/>
    <col min="49" max="49" width="3" style="91" customWidth="1"/>
    <col min="50" max="256" width="2.125" style="91"/>
    <col min="257" max="305" width="3.125" style="91" customWidth="1"/>
    <col min="306" max="512" width="2.125" style="91"/>
    <col min="513" max="561" width="3.125" style="91" customWidth="1"/>
    <col min="562" max="768" width="2.125" style="91"/>
    <col min="769" max="817" width="3.125" style="91" customWidth="1"/>
    <col min="818" max="1024" width="2.125" style="91"/>
    <col min="1025" max="1073" width="3.125" style="91" customWidth="1"/>
    <col min="1074" max="1280" width="2.125" style="91"/>
    <col min="1281" max="1329" width="3.125" style="91" customWidth="1"/>
    <col min="1330" max="1536" width="2.125" style="91"/>
    <col min="1537" max="1585" width="3.125" style="91" customWidth="1"/>
    <col min="1586" max="1792" width="2.125" style="91"/>
    <col min="1793" max="1841" width="3.125" style="91" customWidth="1"/>
    <col min="1842" max="2048" width="2.125" style="91"/>
    <col min="2049" max="2097" width="3.125" style="91" customWidth="1"/>
    <col min="2098" max="2304" width="2.125" style="91"/>
    <col min="2305" max="2353" width="3.125" style="91" customWidth="1"/>
    <col min="2354" max="2560" width="2.125" style="91"/>
    <col min="2561" max="2609" width="3.125" style="91" customWidth="1"/>
    <col min="2610" max="2816" width="2.125" style="91"/>
    <col min="2817" max="2865" width="3.125" style="91" customWidth="1"/>
    <col min="2866" max="3072" width="2.125" style="91"/>
    <col min="3073" max="3121" width="3.125" style="91" customWidth="1"/>
    <col min="3122" max="3328" width="2.125" style="91"/>
    <col min="3329" max="3377" width="3.125" style="91" customWidth="1"/>
    <col min="3378" max="3584" width="2.125" style="91"/>
    <col min="3585" max="3633" width="3.125" style="91" customWidth="1"/>
    <col min="3634" max="3840" width="2.125" style="91"/>
    <col min="3841" max="3889" width="3.125" style="91" customWidth="1"/>
    <col min="3890" max="4096" width="2.125" style="91"/>
    <col min="4097" max="4145" width="3.125" style="91" customWidth="1"/>
    <col min="4146" max="4352" width="2.125" style="91"/>
    <col min="4353" max="4401" width="3.125" style="91" customWidth="1"/>
    <col min="4402" max="4608" width="2.125" style="91"/>
    <col min="4609" max="4657" width="3.125" style="91" customWidth="1"/>
    <col min="4658" max="4864" width="2.125" style="91"/>
    <col min="4865" max="4913" width="3.125" style="91" customWidth="1"/>
    <col min="4914" max="5120" width="2.125" style="91"/>
    <col min="5121" max="5169" width="3.125" style="91" customWidth="1"/>
    <col min="5170" max="5376" width="2.125" style="91"/>
    <col min="5377" max="5425" width="3.125" style="91" customWidth="1"/>
    <col min="5426" max="5632" width="2.125" style="91"/>
    <col min="5633" max="5681" width="3.125" style="91" customWidth="1"/>
    <col min="5682" max="5888" width="2.125" style="91"/>
    <col min="5889" max="5937" width="3.125" style="91" customWidth="1"/>
    <col min="5938" max="6144" width="2.125" style="91"/>
    <col min="6145" max="6193" width="3.125" style="91" customWidth="1"/>
    <col min="6194" max="6400" width="2.125" style="91"/>
    <col min="6401" max="6449" width="3.125" style="91" customWidth="1"/>
    <col min="6450" max="6656" width="2.125" style="91"/>
    <col min="6657" max="6705" width="3.125" style="91" customWidth="1"/>
    <col min="6706" max="6912" width="2.125" style="91"/>
    <col min="6913" max="6961" width="3.125" style="91" customWidth="1"/>
    <col min="6962" max="7168" width="2.125" style="91"/>
    <col min="7169" max="7217" width="3.125" style="91" customWidth="1"/>
    <col min="7218" max="7424" width="2.125" style="91"/>
    <col min="7425" max="7473" width="3.125" style="91" customWidth="1"/>
    <col min="7474" max="7680" width="2.125" style="91"/>
    <col min="7681" max="7729" width="3.125" style="91" customWidth="1"/>
    <col min="7730" max="7936" width="2.125" style="91"/>
    <col min="7937" max="7985" width="3.125" style="91" customWidth="1"/>
    <col min="7986" max="8192" width="2.125" style="91"/>
    <col min="8193" max="8241" width="3.125" style="91" customWidth="1"/>
    <col min="8242" max="8448" width="2.125" style="91"/>
    <col min="8449" max="8497" width="3.125" style="91" customWidth="1"/>
    <col min="8498" max="8704" width="2.125" style="91"/>
    <col min="8705" max="8753" width="3.125" style="91" customWidth="1"/>
    <col min="8754" max="8960" width="2.125" style="91"/>
    <col min="8961" max="9009" width="3.125" style="91" customWidth="1"/>
    <col min="9010" max="9216" width="2.125" style="91"/>
    <col min="9217" max="9265" width="3.125" style="91" customWidth="1"/>
    <col min="9266" max="9472" width="2.125" style="91"/>
    <col min="9473" max="9521" width="3.125" style="91" customWidth="1"/>
    <col min="9522" max="9728" width="2.125" style="91"/>
    <col min="9729" max="9777" width="3.125" style="91" customWidth="1"/>
    <col min="9778" max="9984" width="2.125" style="91"/>
    <col min="9985" max="10033" width="3.125" style="91" customWidth="1"/>
    <col min="10034" max="10240" width="2.125" style="91"/>
    <col min="10241" max="10289" width="3.125" style="91" customWidth="1"/>
    <col min="10290" max="10496" width="2.125" style="91"/>
    <col min="10497" max="10545" width="3.125" style="91" customWidth="1"/>
    <col min="10546" max="10752" width="2.125" style="91"/>
    <col min="10753" max="10801" width="3.125" style="91" customWidth="1"/>
    <col min="10802" max="11008" width="2.125" style="91"/>
    <col min="11009" max="11057" width="3.125" style="91" customWidth="1"/>
    <col min="11058" max="11264" width="2.125" style="91"/>
    <col min="11265" max="11313" width="3.125" style="91" customWidth="1"/>
    <col min="11314" max="11520" width="2.125" style="91"/>
    <col min="11521" max="11569" width="3.125" style="91" customWidth="1"/>
    <col min="11570" max="11776" width="2.125" style="91"/>
    <col min="11777" max="11825" width="3.125" style="91" customWidth="1"/>
    <col min="11826" max="12032" width="2.125" style="91"/>
    <col min="12033" max="12081" width="3.125" style="91" customWidth="1"/>
    <col min="12082" max="12288" width="2.125" style="91"/>
    <col min="12289" max="12337" width="3.125" style="91" customWidth="1"/>
    <col min="12338" max="12544" width="2.125" style="91"/>
    <col min="12545" max="12593" width="3.125" style="91" customWidth="1"/>
    <col min="12594" max="12800" width="2.125" style="91"/>
    <col min="12801" max="12849" width="3.125" style="91" customWidth="1"/>
    <col min="12850" max="13056" width="2.125" style="91"/>
    <col min="13057" max="13105" width="3.125" style="91" customWidth="1"/>
    <col min="13106" max="13312" width="2.125" style="91"/>
    <col min="13313" max="13361" width="3.125" style="91" customWidth="1"/>
    <col min="13362" max="13568" width="2.125" style="91"/>
    <col min="13569" max="13617" width="3.125" style="91" customWidth="1"/>
    <col min="13618" max="13824" width="2.125" style="91"/>
    <col min="13825" max="13873" width="3.125" style="91" customWidth="1"/>
    <col min="13874" max="14080" width="2.125" style="91"/>
    <col min="14081" max="14129" width="3.125" style="91" customWidth="1"/>
    <col min="14130" max="14336" width="2.125" style="91"/>
    <col min="14337" max="14385" width="3.125" style="91" customWidth="1"/>
    <col min="14386" max="14592" width="2.125" style="91"/>
    <col min="14593" max="14641" width="3.125" style="91" customWidth="1"/>
    <col min="14642" max="14848" width="2.125" style="91"/>
    <col min="14849" max="14897" width="3.125" style="91" customWidth="1"/>
    <col min="14898" max="15104" width="2.125" style="91"/>
    <col min="15105" max="15153" width="3.125" style="91" customWidth="1"/>
    <col min="15154" max="15360" width="2.125" style="91"/>
    <col min="15361" max="15409" width="3.125" style="91" customWidth="1"/>
    <col min="15410" max="15616" width="2.125" style="91"/>
    <col min="15617" max="15665" width="3.125" style="91" customWidth="1"/>
    <col min="15666" max="15872" width="2.125" style="91"/>
    <col min="15873" max="15921" width="3.125" style="91" customWidth="1"/>
    <col min="15922" max="16128" width="2.125" style="91"/>
    <col min="16129" max="16177" width="3.125" style="91" customWidth="1"/>
    <col min="16178" max="16384" width="2.125" style="91"/>
  </cols>
  <sheetData>
    <row r="1" spans="1:50" ht="18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</row>
    <row r="2" spans="1:50" ht="18" customHeight="1">
      <c r="A2" s="92"/>
      <c r="B2" s="691" t="s">
        <v>198</v>
      </c>
      <c r="C2" s="691"/>
      <c r="D2" s="691"/>
      <c r="E2" s="691"/>
      <c r="F2" s="93"/>
      <c r="G2" s="94"/>
      <c r="H2" s="680"/>
      <c r="I2" s="681"/>
      <c r="J2" s="94"/>
      <c r="K2" s="94"/>
      <c r="L2" s="94"/>
      <c r="M2" s="94"/>
      <c r="N2" s="94"/>
      <c r="O2" s="94"/>
      <c r="P2" s="94"/>
      <c r="Q2" s="94"/>
      <c r="R2" s="691" t="s">
        <v>199</v>
      </c>
      <c r="S2" s="691"/>
      <c r="T2" s="691"/>
      <c r="U2" s="691"/>
      <c r="V2" s="93"/>
      <c r="W2" s="94"/>
      <c r="X2" s="680"/>
      <c r="Y2" s="681"/>
      <c r="Z2" s="94"/>
      <c r="AA2" s="94"/>
      <c r="AB2" s="94"/>
      <c r="AC2" s="94"/>
      <c r="AD2" s="94"/>
      <c r="AE2" s="94"/>
      <c r="AF2" s="94"/>
      <c r="AG2" s="94"/>
      <c r="AH2" s="691" t="s">
        <v>200</v>
      </c>
      <c r="AI2" s="691"/>
      <c r="AJ2" s="691"/>
      <c r="AK2" s="691"/>
      <c r="AL2" s="684"/>
      <c r="AM2" s="671"/>
      <c r="AN2" s="92"/>
      <c r="AO2" s="684"/>
      <c r="AP2" s="671"/>
      <c r="AQ2" s="92"/>
      <c r="AR2" s="684"/>
      <c r="AS2" s="671"/>
      <c r="AT2" s="92"/>
      <c r="AU2" s="92"/>
      <c r="AV2" s="92"/>
    </row>
    <row r="3" spans="1:50" ht="18" customHeight="1">
      <c r="A3" s="95"/>
      <c r="B3" s="95"/>
      <c r="C3" s="596"/>
      <c r="D3" s="596"/>
      <c r="E3" s="596"/>
      <c r="F3" s="596"/>
      <c r="G3" s="601"/>
      <c r="H3" s="602"/>
      <c r="I3" s="147"/>
      <c r="J3" s="647"/>
      <c r="K3" s="648"/>
      <c r="L3" s="92"/>
      <c r="M3" s="597"/>
      <c r="N3" s="598"/>
      <c r="O3" s="95"/>
      <c r="P3" s="95"/>
      <c r="Q3" s="596"/>
      <c r="R3" s="596"/>
      <c r="S3" s="596"/>
      <c r="T3" s="596"/>
      <c r="U3" s="601"/>
      <c r="V3" s="602"/>
      <c r="W3" s="147"/>
      <c r="X3" s="647"/>
      <c r="Y3" s="648"/>
      <c r="Z3" s="92"/>
      <c r="AA3" s="597"/>
      <c r="AB3" s="598"/>
      <c r="AC3" s="95"/>
      <c r="AD3" s="95"/>
      <c r="AE3" s="95"/>
      <c r="AF3" s="164"/>
      <c r="AG3" s="596"/>
      <c r="AH3" s="596"/>
      <c r="AI3" s="596"/>
      <c r="AJ3" s="596"/>
      <c r="AK3" s="601"/>
      <c r="AL3" s="602"/>
      <c r="AM3" s="147"/>
      <c r="AN3" s="647"/>
      <c r="AO3" s="648"/>
      <c r="AP3" s="92"/>
      <c r="AQ3" s="597"/>
      <c r="AR3" s="598"/>
      <c r="AS3" s="92"/>
      <c r="AT3" s="148"/>
      <c r="AU3" s="148"/>
      <c r="AV3" s="95"/>
      <c r="AW3" s="95"/>
      <c r="AX3" s="92"/>
    </row>
    <row r="4" spans="1:50" ht="18" customHeight="1">
      <c r="A4" s="95"/>
      <c r="B4" s="95"/>
      <c r="C4" s="592"/>
      <c r="D4" s="568"/>
      <c r="E4" s="569"/>
      <c r="F4" s="556" t="str">
        <f>HYPERLINK(C6)</f>
        <v>茨木</v>
      </c>
      <c r="G4" s="557"/>
      <c r="H4" s="558"/>
      <c r="I4" s="556" t="str">
        <f>HYPERLINK(C8)</f>
        <v>豊中</v>
      </c>
      <c r="J4" s="557"/>
      <c r="K4" s="558"/>
      <c r="L4" s="556" t="str">
        <f>HYPERLINK(C10)</f>
        <v>布施</v>
      </c>
      <c r="M4" s="557"/>
      <c r="N4" s="558"/>
      <c r="O4" s="95"/>
      <c r="P4" s="95"/>
      <c r="Q4" s="592"/>
      <c r="R4" s="568"/>
      <c r="S4" s="569"/>
      <c r="T4" s="556" t="str">
        <f>HYPERLINK(Q6)</f>
        <v>東淀川</v>
      </c>
      <c r="U4" s="557"/>
      <c r="V4" s="558"/>
      <c r="W4" s="556" t="str">
        <f>HYPERLINK(Q8)</f>
        <v>東大K</v>
      </c>
      <c r="X4" s="557"/>
      <c r="Y4" s="558"/>
      <c r="Z4" s="556" t="str">
        <f>HYPERLINK(Q10)</f>
        <v>守口</v>
      </c>
      <c r="AA4" s="557"/>
      <c r="AB4" s="558"/>
      <c r="AC4" s="165"/>
      <c r="AD4" s="95"/>
      <c r="AE4" s="95"/>
      <c r="AF4" s="166"/>
      <c r="AG4" s="592"/>
      <c r="AH4" s="568"/>
      <c r="AI4" s="569"/>
      <c r="AJ4" s="556" t="str">
        <f>HYPERLINK(AG6)</f>
        <v>八尾</v>
      </c>
      <c r="AK4" s="557"/>
      <c r="AL4" s="558"/>
      <c r="AM4" s="556" t="str">
        <f>HYPERLINK(AG8)</f>
        <v>阿倍野</v>
      </c>
      <c r="AN4" s="557"/>
      <c r="AO4" s="558"/>
      <c r="AP4" s="556" t="str">
        <f>HYPERLINK(AG10)</f>
        <v>花園</v>
      </c>
      <c r="AQ4" s="557"/>
      <c r="AR4" s="558"/>
      <c r="AS4" s="184"/>
      <c r="AT4" s="95"/>
      <c r="AU4" s="95"/>
      <c r="AV4" s="95"/>
      <c r="AW4" s="95"/>
      <c r="AX4" s="92"/>
    </row>
    <row r="5" spans="1:50" ht="18" customHeight="1">
      <c r="A5" s="95"/>
      <c r="B5" s="95"/>
      <c r="C5" s="570"/>
      <c r="D5" s="571"/>
      <c r="E5" s="572"/>
      <c r="F5" s="559"/>
      <c r="G5" s="560"/>
      <c r="H5" s="561"/>
      <c r="I5" s="559"/>
      <c r="J5" s="560"/>
      <c r="K5" s="561"/>
      <c r="L5" s="559"/>
      <c r="M5" s="560"/>
      <c r="N5" s="561"/>
      <c r="O5" s="95"/>
      <c r="P5" s="95"/>
      <c r="Q5" s="570"/>
      <c r="R5" s="571"/>
      <c r="S5" s="572"/>
      <c r="T5" s="559"/>
      <c r="U5" s="560"/>
      <c r="V5" s="561"/>
      <c r="W5" s="559"/>
      <c r="X5" s="560"/>
      <c r="Y5" s="561"/>
      <c r="Z5" s="559"/>
      <c r="AA5" s="560"/>
      <c r="AB5" s="561"/>
      <c r="AC5" s="95"/>
      <c r="AD5" s="95"/>
      <c r="AE5" s="95"/>
      <c r="AF5" s="166"/>
      <c r="AG5" s="570"/>
      <c r="AH5" s="571"/>
      <c r="AI5" s="572"/>
      <c r="AJ5" s="559"/>
      <c r="AK5" s="560"/>
      <c r="AL5" s="561"/>
      <c r="AM5" s="559"/>
      <c r="AN5" s="560"/>
      <c r="AO5" s="561"/>
      <c r="AP5" s="559"/>
      <c r="AQ5" s="560"/>
      <c r="AR5" s="561"/>
      <c r="AS5" s="184"/>
      <c r="AT5" s="95"/>
      <c r="AU5" s="95"/>
      <c r="AV5" s="148"/>
      <c r="AW5" s="148"/>
      <c r="AX5" s="113"/>
    </row>
    <row r="6" spans="1:50" ht="18" customHeight="1">
      <c r="A6" s="95"/>
      <c r="B6" s="95"/>
      <c r="C6" s="651" t="str">
        <f>HYPERLINK(抽選結果!P2)</f>
        <v>茨木</v>
      </c>
      <c r="D6" s="652"/>
      <c r="E6" s="653"/>
      <c r="F6" s="579"/>
      <c r="G6" s="580"/>
      <c r="H6" s="581"/>
      <c r="I6" s="592" t="s">
        <v>77</v>
      </c>
      <c r="J6" s="568"/>
      <c r="K6" s="569"/>
      <c r="L6" s="592" t="s">
        <v>78</v>
      </c>
      <c r="M6" s="568"/>
      <c r="N6" s="569"/>
      <c r="O6" s="148"/>
      <c r="P6" s="149"/>
      <c r="Q6" s="651" t="str">
        <f>HYPERLINK(抽選結果!P5)</f>
        <v>東淀川</v>
      </c>
      <c r="R6" s="652"/>
      <c r="S6" s="653"/>
      <c r="T6" s="579"/>
      <c r="U6" s="580"/>
      <c r="V6" s="581"/>
      <c r="W6" s="592" t="s">
        <v>77</v>
      </c>
      <c r="X6" s="568"/>
      <c r="Y6" s="569"/>
      <c r="Z6" s="592" t="s">
        <v>78</v>
      </c>
      <c r="AA6" s="568"/>
      <c r="AB6" s="569"/>
      <c r="AC6" s="95"/>
      <c r="AD6" s="148"/>
      <c r="AE6" s="149"/>
      <c r="AF6" s="166"/>
      <c r="AG6" s="651" t="str">
        <f>HYPERLINK(抽選結果!P8)</f>
        <v>八尾</v>
      </c>
      <c r="AH6" s="652"/>
      <c r="AI6" s="653"/>
      <c r="AJ6" s="579"/>
      <c r="AK6" s="580"/>
      <c r="AL6" s="581"/>
      <c r="AM6" s="592" t="s">
        <v>77</v>
      </c>
      <c r="AN6" s="568"/>
      <c r="AO6" s="569"/>
      <c r="AP6" s="592" t="s">
        <v>78</v>
      </c>
      <c r="AQ6" s="568"/>
      <c r="AR6" s="569"/>
      <c r="AS6" s="184"/>
      <c r="AT6" s="103"/>
      <c r="AU6" s="185"/>
      <c r="AV6" s="95"/>
      <c r="AW6" s="95"/>
      <c r="AX6" s="164"/>
    </row>
    <row r="7" spans="1:50" ht="18" customHeight="1">
      <c r="A7" s="95"/>
      <c r="B7" s="95"/>
      <c r="C7" s="654"/>
      <c r="D7" s="655"/>
      <c r="E7" s="656"/>
      <c r="F7" s="582"/>
      <c r="G7" s="583"/>
      <c r="H7" s="584"/>
      <c r="I7" s="585" t="str">
        <f>HYPERLINK(B42)</f>
        <v>寝屋川</v>
      </c>
      <c r="J7" s="560"/>
      <c r="K7" s="561"/>
      <c r="L7" s="585" t="str">
        <f>HYPERLINK(F42)</f>
        <v>合同C</v>
      </c>
      <c r="M7" s="560"/>
      <c r="N7" s="561"/>
      <c r="O7" s="95"/>
      <c r="P7" s="98"/>
      <c r="Q7" s="654"/>
      <c r="R7" s="655"/>
      <c r="S7" s="656"/>
      <c r="T7" s="582"/>
      <c r="U7" s="583"/>
      <c r="V7" s="584"/>
      <c r="W7" s="585" t="str">
        <f>HYPERLINK(N42)</f>
        <v>四条畷</v>
      </c>
      <c r="X7" s="560"/>
      <c r="Y7" s="561"/>
      <c r="Z7" s="585" t="str">
        <f>HYPERLINK(C6)</f>
        <v>茨木</v>
      </c>
      <c r="AA7" s="560"/>
      <c r="AB7" s="561"/>
      <c r="AC7" s="167"/>
      <c r="AD7" s="95"/>
      <c r="AE7" s="168"/>
      <c r="AF7" s="166"/>
      <c r="AG7" s="654"/>
      <c r="AH7" s="655"/>
      <c r="AI7" s="656"/>
      <c r="AJ7" s="582"/>
      <c r="AK7" s="583"/>
      <c r="AL7" s="584"/>
      <c r="AM7" s="585" t="str">
        <f>HYPERLINK(AG10)</f>
        <v>花園</v>
      </c>
      <c r="AN7" s="560"/>
      <c r="AO7" s="561"/>
      <c r="AP7" s="585" t="str">
        <f>HYPERLINK(AG8)</f>
        <v>阿倍野</v>
      </c>
      <c r="AQ7" s="560"/>
      <c r="AR7" s="561"/>
      <c r="AS7" s="184"/>
      <c r="AT7" s="186"/>
      <c r="AU7" s="186"/>
      <c r="AV7" s="186"/>
      <c r="AW7" s="154"/>
      <c r="AX7" s="154"/>
    </row>
    <row r="8" spans="1:50" ht="18" customHeight="1">
      <c r="A8" s="95"/>
      <c r="B8" s="95"/>
      <c r="C8" s="651" t="str">
        <f>HYPERLINK(抽選結果!P3)</f>
        <v>豊中</v>
      </c>
      <c r="D8" s="652"/>
      <c r="E8" s="653"/>
      <c r="F8" s="573"/>
      <c r="G8" s="574"/>
      <c r="H8" s="575"/>
      <c r="I8" s="579"/>
      <c r="J8" s="580"/>
      <c r="K8" s="581"/>
      <c r="L8" s="592" t="s">
        <v>82</v>
      </c>
      <c r="M8" s="568"/>
      <c r="N8" s="569"/>
      <c r="O8" s="95"/>
      <c r="P8" s="95"/>
      <c r="Q8" s="651" t="str">
        <f>HYPERLINK(抽選結果!P6)</f>
        <v>東大K</v>
      </c>
      <c r="R8" s="652"/>
      <c r="S8" s="653"/>
      <c r="T8" s="573"/>
      <c r="U8" s="574"/>
      <c r="V8" s="575"/>
      <c r="W8" s="579"/>
      <c r="X8" s="580"/>
      <c r="Y8" s="581"/>
      <c r="Z8" s="592" t="s">
        <v>82</v>
      </c>
      <c r="AA8" s="568"/>
      <c r="AB8" s="569"/>
      <c r="AC8" s="101"/>
      <c r="AD8" s="95"/>
      <c r="AE8" s="95"/>
      <c r="AF8" s="166"/>
      <c r="AG8" s="651" t="str">
        <f>HYPERLINK(抽選結果!P9)</f>
        <v>阿倍野</v>
      </c>
      <c r="AH8" s="652"/>
      <c r="AI8" s="653"/>
      <c r="AJ8" s="573"/>
      <c r="AK8" s="574"/>
      <c r="AL8" s="575"/>
      <c r="AM8" s="579"/>
      <c r="AN8" s="580"/>
      <c r="AO8" s="581"/>
      <c r="AP8" s="592" t="s">
        <v>82</v>
      </c>
      <c r="AQ8" s="568"/>
      <c r="AR8" s="569"/>
      <c r="AS8" s="92"/>
      <c r="AT8" s="187"/>
      <c r="AU8" s="187"/>
      <c r="AV8" s="188"/>
      <c r="AW8" s="193"/>
      <c r="AX8" s="194"/>
    </row>
    <row r="9" spans="1:50" ht="18" customHeight="1">
      <c r="A9" s="95"/>
      <c r="B9" s="97"/>
      <c r="C9" s="654"/>
      <c r="D9" s="655"/>
      <c r="E9" s="656"/>
      <c r="F9" s="576"/>
      <c r="G9" s="577"/>
      <c r="H9" s="578"/>
      <c r="I9" s="582"/>
      <c r="J9" s="583"/>
      <c r="K9" s="584"/>
      <c r="L9" s="585" t="str">
        <f>HYPERLINK(J42)</f>
        <v>箕面</v>
      </c>
      <c r="M9" s="560"/>
      <c r="N9" s="561"/>
      <c r="O9" s="97"/>
      <c r="P9" s="150"/>
      <c r="Q9" s="654"/>
      <c r="R9" s="655"/>
      <c r="S9" s="656"/>
      <c r="T9" s="576"/>
      <c r="U9" s="577"/>
      <c r="V9" s="578"/>
      <c r="W9" s="582"/>
      <c r="X9" s="583"/>
      <c r="Y9" s="584"/>
      <c r="Z9" s="585" t="str">
        <f>HYPERLINK(C8)</f>
        <v>豊中</v>
      </c>
      <c r="AA9" s="560"/>
      <c r="AB9" s="561"/>
      <c r="AC9" s="97"/>
      <c r="AD9" s="169"/>
      <c r="AE9" s="169"/>
      <c r="AF9" s="170"/>
      <c r="AG9" s="654"/>
      <c r="AH9" s="655"/>
      <c r="AI9" s="656"/>
      <c r="AJ9" s="576"/>
      <c r="AK9" s="577"/>
      <c r="AL9" s="578"/>
      <c r="AM9" s="582"/>
      <c r="AN9" s="583"/>
      <c r="AO9" s="584"/>
      <c r="AP9" s="585" t="str">
        <f>HYPERLINK(AG6)</f>
        <v>八尾</v>
      </c>
      <c r="AQ9" s="560"/>
      <c r="AR9" s="561"/>
      <c r="AS9" s="189"/>
      <c r="AT9" s="95"/>
      <c r="AU9" s="95"/>
      <c r="AV9" s="103"/>
      <c r="AW9" s="103"/>
      <c r="AX9" s="111"/>
    </row>
    <row r="10" spans="1:50" ht="18" customHeight="1">
      <c r="A10" s="95"/>
      <c r="B10" s="95"/>
      <c r="C10" s="651" t="str">
        <f>HYPERLINK(抽選結果!P4)</f>
        <v>布施</v>
      </c>
      <c r="D10" s="652"/>
      <c r="E10" s="653"/>
      <c r="F10" s="573"/>
      <c r="G10" s="574"/>
      <c r="H10" s="575"/>
      <c r="I10" s="573"/>
      <c r="J10" s="574"/>
      <c r="K10" s="575"/>
      <c r="L10" s="579"/>
      <c r="M10" s="580"/>
      <c r="N10" s="581"/>
      <c r="O10" s="103"/>
      <c r="P10" s="103"/>
      <c r="Q10" s="651" t="str">
        <f>HYPERLINK(抽選結果!P7)</f>
        <v>守口</v>
      </c>
      <c r="R10" s="652"/>
      <c r="S10" s="653"/>
      <c r="T10" s="573"/>
      <c r="U10" s="574"/>
      <c r="V10" s="575"/>
      <c r="W10" s="573"/>
      <c r="X10" s="574"/>
      <c r="Y10" s="575"/>
      <c r="Z10" s="579"/>
      <c r="AA10" s="580"/>
      <c r="AB10" s="581"/>
      <c r="AC10" s="95"/>
      <c r="AD10" s="103"/>
      <c r="AE10" s="103"/>
      <c r="AF10" s="166"/>
      <c r="AG10" s="651" t="str">
        <f>HYPERLINK(抽選結果!P10)</f>
        <v>花園</v>
      </c>
      <c r="AH10" s="652"/>
      <c r="AI10" s="653"/>
      <c r="AJ10" s="573"/>
      <c r="AK10" s="574"/>
      <c r="AL10" s="575"/>
      <c r="AM10" s="573"/>
      <c r="AN10" s="574"/>
      <c r="AO10" s="575"/>
      <c r="AP10" s="579"/>
      <c r="AQ10" s="580"/>
      <c r="AR10" s="581"/>
      <c r="AS10" s="111"/>
      <c r="AT10" s="95"/>
      <c r="AU10" s="95"/>
      <c r="AV10" s="95"/>
      <c r="AW10" s="95"/>
      <c r="AX10" s="92"/>
    </row>
    <row r="11" spans="1:50" ht="18" customHeight="1">
      <c r="A11" s="95"/>
      <c r="B11" s="95"/>
      <c r="C11" s="654"/>
      <c r="D11" s="655"/>
      <c r="E11" s="656"/>
      <c r="F11" s="576"/>
      <c r="G11" s="577"/>
      <c r="H11" s="578"/>
      <c r="I11" s="576"/>
      <c r="J11" s="577"/>
      <c r="K11" s="578"/>
      <c r="L11" s="582"/>
      <c r="M11" s="583"/>
      <c r="N11" s="584"/>
      <c r="O11" s="95"/>
      <c r="P11" s="95"/>
      <c r="Q11" s="654"/>
      <c r="R11" s="655"/>
      <c r="S11" s="656"/>
      <c r="T11" s="576"/>
      <c r="U11" s="577"/>
      <c r="V11" s="578"/>
      <c r="W11" s="576"/>
      <c r="X11" s="577"/>
      <c r="Y11" s="578"/>
      <c r="Z11" s="582"/>
      <c r="AA11" s="583"/>
      <c r="AB11" s="584"/>
      <c r="AC11" s="122"/>
      <c r="AD11" s="95"/>
      <c r="AE11" s="95"/>
      <c r="AF11" s="166"/>
      <c r="AG11" s="654"/>
      <c r="AH11" s="655"/>
      <c r="AI11" s="656"/>
      <c r="AJ11" s="576"/>
      <c r="AK11" s="577"/>
      <c r="AL11" s="578"/>
      <c r="AM11" s="576"/>
      <c r="AN11" s="577"/>
      <c r="AO11" s="578"/>
      <c r="AP11" s="582"/>
      <c r="AQ11" s="583"/>
      <c r="AR11" s="584"/>
      <c r="AS11" s="92"/>
      <c r="AT11" s="95"/>
      <c r="AU11" s="95"/>
      <c r="AV11" s="95"/>
      <c r="AW11" s="95"/>
      <c r="AX11" s="92"/>
    </row>
    <row r="12" spans="1:50" ht="18" customHeight="1">
      <c r="A12" s="92"/>
      <c r="B12" s="95"/>
      <c r="C12" s="95"/>
      <c r="D12" s="95"/>
      <c r="E12" s="98"/>
      <c r="F12" s="95"/>
      <c r="G12" s="95"/>
      <c r="H12" s="95"/>
      <c r="I12" s="95"/>
      <c r="J12" s="103"/>
      <c r="K12" s="103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171"/>
      <c r="AG12" s="179"/>
      <c r="AH12" s="179"/>
      <c r="AI12" s="179"/>
      <c r="AJ12" s="180"/>
      <c r="AK12" s="180"/>
      <c r="AL12" s="181"/>
      <c r="AM12" s="181"/>
      <c r="AN12" s="181"/>
      <c r="AO12" s="181"/>
      <c r="AP12" s="105"/>
      <c r="AQ12" s="105"/>
      <c r="AR12" s="105"/>
      <c r="AS12" s="92"/>
      <c r="AT12" s="92"/>
      <c r="AU12" s="92"/>
      <c r="AV12" s="92"/>
    </row>
    <row r="13" spans="1:50" ht="18" customHeight="1">
      <c r="A13" s="99"/>
      <c r="B13" s="691" t="s">
        <v>201</v>
      </c>
      <c r="C13" s="691"/>
      <c r="D13" s="691"/>
      <c r="E13" s="100"/>
      <c r="F13" s="644"/>
      <c r="G13" s="644"/>
      <c r="H13" s="644"/>
      <c r="I13" s="151"/>
      <c r="J13" s="151"/>
      <c r="K13" s="152"/>
      <c r="L13" s="102"/>
      <c r="M13" s="102"/>
      <c r="N13" s="152"/>
      <c r="O13" s="152"/>
      <c r="P13" s="152"/>
      <c r="Q13" s="94"/>
      <c r="R13" s="691" t="s">
        <v>202</v>
      </c>
      <c r="S13" s="691"/>
      <c r="T13" s="691"/>
      <c r="U13" s="691"/>
      <c r="V13" s="161"/>
      <c r="W13" s="92"/>
      <c r="X13" s="661"/>
      <c r="Y13" s="662"/>
      <c r="Z13" s="92"/>
      <c r="AA13" s="92"/>
      <c r="AB13" s="92"/>
      <c r="AC13" s="92"/>
      <c r="AD13" s="92"/>
      <c r="AE13" s="92"/>
      <c r="AF13" s="92"/>
      <c r="AG13" s="92"/>
      <c r="AH13" s="92"/>
      <c r="AI13" s="688" t="s">
        <v>140</v>
      </c>
      <c r="AJ13" s="688"/>
      <c r="AK13" s="688"/>
      <c r="AL13" s="688"/>
      <c r="AM13" s="684"/>
      <c r="AN13" s="671"/>
      <c r="AO13" s="164"/>
      <c r="AP13" s="684"/>
      <c r="AQ13" s="671"/>
      <c r="AR13" s="164"/>
      <c r="AS13" s="684"/>
      <c r="AT13" s="671"/>
      <c r="AU13" s="92"/>
      <c r="AV13" s="92"/>
      <c r="AW13" s="92"/>
    </row>
    <row r="14" spans="1:50" ht="18" customHeight="1">
      <c r="A14" s="95"/>
      <c r="B14" s="95"/>
      <c r="C14" s="596"/>
      <c r="D14" s="596"/>
      <c r="E14" s="596"/>
      <c r="F14" s="596"/>
      <c r="G14" s="601"/>
      <c r="H14" s="602"/>
      <c r="I14" s="147"/>
      <c r="J14" s="647"/>
      <c r="K14" s="648"/>
      <c r="L14" s="92"/>
      <c r="M14" s="597"/>
      <c r="N14" s="598"/>
      <c r="O14" s="95"/>
      <c r="P14" s="95"/>
      <c r="Q14" s="596"/>
      <c r="R14" s="596"/>
      <c r="S14" s="596"/>
      <c r="T14" s="596"/>
      <c r="U14" s="601"/>
      <c r="V14" s="602"/>
      <c r="W14" s="147"/>
      <c r="X14" s="647"/>
      <c r="Y14" s="648"/>
      <c r="Z14" s="92"/>
      <c r="AA14" s="597"/>
      <c r="AB14" s="598"/>
      <c r="AC14" s="95"/>
      <c r="AD14" s="95"/>
      <c r="AE14" s="95"/>
      <c r="AF14" s="164"/>
      <c r="AG14" s="596"/>
      <c r="AH14" s="596"/>
      <c r="AI14" s="596"/>
      <c r="AJ14" s="596"/>
      <c r="AK14" s="601"/>
      <c r="AL14" s="602"/>
      <c r="AM14" s="147"/>
      <c r="AN14" s="647"/>
      <c r="AO14" s="648"/>
      <c r="AP14" s="92"/>
      <c r="AQ14" s="597"/>
      <c r="AR14" s="598"/>
      <c r="AS14" s="92"/>
      <c r="AT14" s="148"/>
      <c r="AU14" s="95"/>
      <c r="AV14" s="95"/>
      <c r="AW14" s="95"/>
    </row>
    <row r="15" spans="1:50" ht="18" customHeight="1">
      <c r="A15" s="95"/>
      <c r="B15" s="95"/>
      <c r="C15" s="592"/>
      <c r="D15" s="568"/>
      <c r="E15" s="569"/>
      <c r="F15" s="556" t="str">
        <f>HYPERLINK(C17)</f>
        <v>枚方</v>
      </c>
      <c r="G15" s="557"/>
      <c r="H15" s="558"/>
      <c r="I15" s="556" t="str">
        <f>HYPERLINK(C19)</f>
        <v>大阪</v>
      </c>
      <c r="J15" s="557"/>
      <c r="K15" s="558"/>
      <c r="L15" s="556" t="str">
        <f>HYPERLINK(C21)</f>
        <v>寝屋川</v>
      </c>
      <c r="M15" s="557"/>
      <c r="N15" s="558"/>
      <c r="O15" s="95"/>
      <c r="P15" s="95"/>
      <c r="Q15" s="592"/>
      <c r="R15" s="568"/>
      <c r="S15" s="569"/>
      <c r="T15" s="556" t="str">
        <f>HYPERLINK(Q17)</f>
        <v>吹田</v>
      </c>
      <c r="U15" s="557"/>
      <c r="V15" s="558"/>
      <c r="W15" s="556" t="str">
        <f>HYPERLINK(Q19)</f>
        <v>堺</v>
      </c>
      <c r="X15" s="557"/>
      <c r="Y15" s="558"/>
      <c r="Z15" s="556" t="str">
        <f>HYPERLINK(Q21)</f>
        <v>大阪中</v>
      </c>
      <c r="AA15" s="557"/>
      <c r="AB15" s="558"/>
      <c r="AC15" s="165"/>
      <c r="AD15" s="95"/>
      <c r="AE15" s="95"/>
      <c r="AF15" s="166"/>
      <c r="AG15" s="592"/>
      <c r="AH15" s="568"/>
      <c r="AI15" s="569"/>
      <c r="AJ15" s="593" t="s">
        <v>291</v>
      </c>
      <c r="AK15" s="557"/>
      <c r="AL15" s="558"/>
      <c r="AM15" s="556" t="str">
        <f>HYPERLINK(AG19)</f>
        <v>吹田</v>
      </c>
      <c r="AN15" s="557"/>
      <c r="AO15" s="558"/>
      <c r="AP15" s="556" t="str">
        <f>HYPERLINK(AG21)</f>
        <v>大阪中</v>
      </c>
      <c r="AQ15" s="557"/>
      <c r="AR15" s="558"/>
      <c r="AS15" s="184"/>
      <c r="AT15" s="95"/>
      <c r="AU15" s="95"/>
      <c r="AV15" s="95"/>
      <c r="AW15" s="148"/>
    </row>
    <row r="16" spans="1:50" ht="18" customHeight="1">
      <c r="A16" s="95"/>
      <c r="B16" s="95"/>
      <c r="C16" s="570"/>
      <c r="D16" s="571"/>
      <c r="E16" s="572"/>
      <c r="F16" s="559"/>
      <c r="G16" s="560"/>
      <c r="H16" s="561"/>
      <c r="I16" s="559"/>
      <c r="J16" s="560"/>
      <c r="K16" s="561"/>
      <c r="L16" s="559"/>
      <c r="M16" s="560"/>
      <c r="N16" s="561"/>
      <c r="O16" s="95"/>
      <c r="P16" s="95"/>
      <c r="Q16" s="570"/>
      <c r="R16" s="571"/>
      <c r="S16" s="572"/>
      <c r="T16" s="559"/>
      <c r="U16" s="560"/>
      <c r="V16" s="561"/>
      <c r="W16" s="559"/>
      <c r="X16" s="560"/>
      <c r="Y16" s="561"/>
      <c r="Z16" s="559"/>
      <c r="AA16" s="560"/>
      <c r="AB16" s="561"/>
      <c r="AC16" s="95"/>
      <c r="AD16" s="95"/>
      <c r="AE16" s="95"/>
      <c r="AF16" s="166"/>
      <c r="AG16" s="570"/>
      <c r="AH16" s="571"/>
      <c r="AI16" s="572"/>
      <c r="AJ16" s="559"/>
      <c r="AK16" s="560"/>
      <c r="AL16" s="561"/>
      <c r="AM16" s="559"/>
      <c r="AN16" s="560"/>
      <c r="AO16" s="561"/>
      <c r="AP16" s="559"/>
      <c r="AQ16" s="560"/>
      <c r="AR16" s="561"/>
      <c r="AS16" s="184"/>
      <c r="AT16" s="95"/>
      <c r="AU16" s="148"/>
      <c r="AV16" s="148"/>
      <c r="AW16" s="95"/>
    </row>
    <row r="17" spans="1:49" ht="18" customHeight="1">
      <c r="A17" s="95"/>
      <c r="B17" s="95"/>
      <c r="C17" s="651" t="str">
        <f>HYPERLINK(抽選結果!P11)</f>
        <v>枚方</v>
      </c>
      <c r="D17" s="652"/>
      <c r="E17" s="653"/>
      <c r="F17" s="579"/>
      <c r="G17" s="580"/>
      <c r="H17" s="581"/>
      <c r="I17" s="592" t="s">
        <v>77</v>
      </c>
      <c r="J17" s="568"/>
      <c r="K17" s="569"/>
      <c r="L17" s="592" t="s">
        <v>78</v>
      </c>
      <c r="M17" s="568"/>
      <c r="N17" s="569"/>
      <c r="O17" s="148"/>
      <c r="P17" s="149"/>
      <c r="Q17" s="651" t="str">
        <f>HYPERLINK(抽選結果!P14)</f>
        <v>吹田</v>
      </c>
      <c r="R17" s="652"/>
      <c r="S17" s="653"/>
      <c r="T17" s="579"/>
      <c r="U17" s="580"/>
      <c r="V17" s="581"/>
      <c r="W17" s="592" t="s">
        <v>77</v>
      </c>
      <c r="X17" s="568"/>
      <c r="Y17" s="569"/>
      <c r="Z17" s="592" t="s">
        <v>78</v>
      </c>
      <c r="AA17" s="568"/>
      <c r="AB17" s="569"/>
      <c r="AC17" s="95"/>
      <c r="AD17" s="148"/>
      <c r="AE17" s="149"/>
      <c r="AF17" s="166"/>
      <c r="AG17" s="685" t="s">
        <v>290</v>
      </c>
      <c r="AH17" s="652"/>
      <c r="AI17" s="653"/>
      <c r="AJ17" s="579"/>
      <c r="AK17" s="580"/>
      <c r="AL17" s="581"/>
      <c r="AM17" s="592" t="s">
        <v>77</v>
      </c>
      <c r="AN17" s="568"/>
      <c r="AO17" s="569"/>
      <c r="AP17" s="592" t="s">
        <v>78</v>
      </c>
      <c r="AQ17" s="568"/>
      <c r="AR17" s="569"/>
      <c r="AS17" s="184"/>
      <c r="AT17" s="185"/>
      <c r="AU17" s="95"/>
      <c r="AV17" s="95"/>
      <c r="AW17" s="95"/>
    </row>
    <row r="18" spans="1:49" ht="18" customHeight="1">
      <c r="A18" s="95"/>
      <c r="B18" s="95"/>
      <c r="C18" s="654"/>
      <c r="D18" s="655"/>
      <c r="E18" s="656"/>
      <c r="F18" s="582"/>
      <c r="G18" s="583"/>
      <c r="H18" s="584"/>
      <c r="I18" s="585" t="str">
        <f>HYPERLINK(C21)</f>
        <v>寝屋川</v>
      </c>
      <c r="J18" s="560"/>
      <c r="K18" s="561"/>
      <c r="L18" s="585" t="str">
        <f>HYPERLINK(C19)</f>
        <v>大阪</v>
      </c>
      <c r="M18" s="560"/>
      <c r="N18" s="561"/>
      <c r="O18" s="95"/>
      <c r="P18" s="98"/>
      <c r="Q18" s="654"/>
      <c r="R18" s="655"/>
      <c r="S18" s="656"/>
      <c r="T18" s="582"/>
      <c r="U18" s="583"/>
      <c r="V18" s="584"/>
      <c r="W18" s="585" t="str">
        <f>HYPERLINK(Q21)</f>
        <v>大阪中</v>
      </c>
      <c r="X18" s="560"/>
      <c r="Y18" s="561"/>
      <c r="Z18" s="585" t="str">
        <f>HYPERLINK(Q19)</f>
        <v>堺</v>
      </c>
      <c r="AA18" s="560"/>
      <c r="AB18" s="561"/>
      <c r="AC18" s="167"/>
      <c r="AD18" s="95"/>
      <c r="AE18" s="168"/>
      <c r="AF18" s="166"/>
      <c r="AG18" s="654"/>
      <c r="AH18" s="655"/>
      <c r="AI18" s="656"/>
      <c r="AJ18" s="582"/>
      <c r="AK18" s="583"/>
      <c r="AL18" s="584"/>
      <c r="AM18" s="585" t="str">
        <f>HYPERLINK(AG21)</f>
        <v>大阪中</v>
      </c>
      <c r="AN18" s="560"/>
      <c r="AO18" s="561"/>
      <c r="AP18" s="585" t="str">
        <f>HYPERLINK(AG19)</f>
        <v>吹田</v>
      </c>
      <c r="AQ18" s="560"/>
      <c r="AR18" s="561"/>
      <c r="AS18" s="184"/>
      <c r="AT18" s="186"/>
      <c r="AU18" s="186"/>
      <c r="AV18" s="154"/>
      <c r="AW18" s="195"/>
    </row>
    <row r="19" spans="1:49" ht="18" customHeight="1">
      <c r="A19" s="101"/>
      <c r="B19" s="95"/>
      <c r="C19" s="651" t="str">
        <f>HYPERLINK(抽選結果!P12)</f>
        <v>大阪</v>
      </c>
      <c r="D19" s="652"/>
      <c r="E19" s="653"/>
      <c r="F19" s="573"/>
      <c r="G19" s="574"/>
      <c r="H19" s="575"/>
      <c r="I19" s="579"/>
      <c r="J19" s="580"/>
      <c r="K19" s="581"/>
      <c r="L19" s="592" t="s">
        <v>82</v>
      </c>
      <c r="M19" s="568"/>
      <c r="N19" s="569"/>
      <c r="O19" s="95"/>
      <c r="P19" s="95"/>
      <c r="Q19" s="651" t="str">
        <f>HYPERLINK(抽選結果!P15)</f>
        <v>堺</v>
      </c>
      <c r="R19" s="652"/>
      <c r="S19" s="653"/>
      <c r="T19" s="573"/>
      <c r="U19" s="574"/>
      <c r="V19" s="575"/>
      <c r="W19" s="579"/>
      <c r="X19" s="580"/>
      <c r="Y19" s="581"/>
      <c r="Z19" s="592" t="s">
        <v>82</v>
      </c>
      <c r="AA19" s="568"/>
      <c r="AB19" s="569"/>
      <c r="AC19" s="101"/>
      <c r="AD19" s="95"/>
      <c r="AE19" s="95"/>
      <c r="AF19" s="166"/>
      <c r="AG19" s="651" t="str">
        <f>HYPERLINK(抽選結果!P24)</f>
        <v>吹田</v>
      </c>
      <c r="AH19" s="652"/>
      <c r="AI19" s="653"/>
      <c r="AJ19" s="573"/>
      <c r="AK19" s="574"/>
      <c r="AL19" s="575"/>
      <c r="AM19" s="579"/>
      <c r="AN19" s="580"/>
      <c r="AO19" s="581"/>
      <c r="AP19" s="592" t="s">
        <v>82</v>
      </c>
      <c r="AQ19" s="568"/>
      <c r="AR19" s="569"/>
      <c r="AS19" s="92"/>
      <c r="AT19" s="101"/>
      <c r="AU19" s="101"/>
      <c r="AV19" s="101"/>
      <c r="AW19" s="101"/>
    </row>
    <row r="20" spans="1:49" ht="18" customHeight="1">
      <c r="A20" s="95"/>
      <c r="B20" s="97"/>
      <c r="C20" s="654"/>
      <c r="D20" s="655"/>
      <c r="E20" s="656"/>
      <c r="F20" s="576"/>
      <c r="G20" s="577"/>
      <c r="H20" s="578"/>
      <c r="I20" s="582"/>
      <c r="J20" s="583"/>
      <c r="K20" s="584"/>
      <c r="L20" s="585" t="str">
        <f>HYPERLINK(C17)</f>
        <v>枚方</v>
      </c>
      <c r="M20" s="560"/>
      <c r="N20" s="561"/>
      <c r="O20" s="97"/>
      <c r="P20" s="150"/>
      <c r="Q20" s="654"/>
      <c r="R20" s="655"/>
      <c r="S20" s="656"/>
      <c r="T20" s="576"/>
      <c r="U20" s="577"/>
      <c r="V20" s="578"/>
      <c r="W20" s="582"/>
      <c r="X20" s="583"/>
      <c r="Y20" s="584"/>
      <c r="Z20" s="585" t="str">
        <f>HYPERLINK(Q17)</f>
        <v>吹田</v>
      </c>
      <c r="AA20" s="560"/>
      <c r="AB20" s="561"/>
      <c r="AC20" s="97"/>
      <c r="AD20" s="169"/>
      <c r="AE20" s="169"/>
      <c r="AF20" s="170"/>
      <c r="AG20" s="654"/>
      <c r="AH20" s="655"/>
      <c r="AI20" s="656"/>
      <c r="AJ20" s="576"/>
      <c r="AK20" s="577"/>
      <c r="AL20" s="578"/>
      <c r="AM20" s="582"/>
      <c r="AN20" s="583"/>
      <c r="AO20" s="584"/>
      <c r="AP20" s="585" t="str">
        <f>HYPERLINK(AG17)</f>
        <v>OTJ</v>
      </c>
      <c r="AQ20" s="560"/>
      <c r="AR20" s="561"/>
      <c r="AS20" s="189"/>
      <c r="AT20" s="95"/>
      <c r="AU20" s="103"/>
      <c r="AV20" s="103"/>
      <c r="AW20" s="95"/>
    </row>
    <row r="21" spans="1:49" ht="18" customHeight="1">
      <c r="A21" s="95"/>
      <c r="B21" s="95"/>
      <c r="C21" s="651" t="str">
        <f>HYPERLINK(抽選結果!P13)</f>
        <v>寝屋川</v>
      </c>
      <c r="D21" s="652"/>
      <c r="E21" s="653"/>
      <c r="F21" s="573"/>
      <c r="G21" s="574"/>
      <c r="H21" s="575"/>
      <c r="I21" s="573"/>
      <c r="J21" s="574"/>
      <c r="K21" s="575"/>
      <c r="L21" s="579"/>
      <c r="M21" s="580"/>
      <c r="N21" s="581"/>
      <c r="O21" s="103"/>
      <c r="P21" s="103"/>
      <c r="Q21" s="651" t="str">
        <f>HYPERLINK(抽選結果!P16)</f>
        <v>大阪中</v>
      </c>
      <c r="R21" s="652"/>
      <c r="S21" s="653"/>
      <c r="T21" s="573"/>
      <c r="U21" s="574"/>
      <c r="V21" s="575"/>
      <c r="W21" s="573"/>
      <c r="X21" s="574"/>
      <c r="Y21" s="575"/>
      <c r="Z21" s="579"/>
      <c r="AA21" s="580"/>
      <c r="AB21" s="581"/>
      <c r="AC21" s="95"/>
      <c r="AD21" s="103"/>
      <c r="AE21" s="103"/>
      <c r="AF21" s="166"/>
      <c r="AG21" s="651" t="str">
        <f>HYPERLINK(抽選結果!P25)</f>
        <v>大阪中</v>
      </c>
      <c r="AH21" s="652"/>
      <c r="AI21" s="653"/>
      <c r="AJ21" s="573"/>
      <c r="AK21" s="574"/>
      <c r="AL21" s="575"/>
      <c r="AM21" s="573"/>
      <c r="AN21" s="574"/>
      <c r="AO21" s="575"/>
      <c r="AP21" s="579"/>
      <c r="AQ21" s="580"/>
      <c r="AR21" s="581"/>
      <c r="AS21" s="111"/>
      <c r="AT21" s="95"/>
      <c r="AU21" s="95"/>
      <c r="AV21" s="95"/>
      <c r="AW21" s="95"/>
    </row>
    <row r="22" spans="1:49" ht="18" customHeight="1">
      <c r="A22" s="95"/>
      <c r="B22" s="95"/>
      <c r="C22" s="654"/>
      <c r="D22" s="655"/>
      <c r="E22" s="656"/>
      <c r="F22" s="576"/>
      <c r="G22" s="577"/>
      <c r="H22" s="578"/>
      <c r="I22" s="576"/>
      <c r="J22" s="577"/>
      <c r="K22" s="578"/>
      <c r="L22" s="582"/>
      <c r="M22" s="583"/>
      <c r="N22" s="584"/>
      <c r="O22" s="95"/>
      <c r="P22" s="95"/>
      <c r="Q22" s="654"/>
      <c r="R22" s="655"/>
      <c r="S22" s="656"/>
      <c r="T22" s="576"/>
      <c r="U22" s="577"/>
      <c r="V22" s="578"/>
      <c r="W22" s="576"/>
      <c r="X22" s="577"/>
      <c r="Y22" s="578"/>
      <c r="Z22" s="582"/>
      <c r="AA22" s="583"/>
      <c r="AB22" s="584"/>
      <c r="AC22" s="122"/>
      <c r="AD22" s="95"/>
      <c r="AE22" s="95"/>
      <c r="AF22" s="166"/>
      <c r="AG22" s="654"/>
      <c r="AH22" s="655"/>
      <c r="AI22" s="656"/>
      <c r="AJ22" s="576"/>
      <c r="AK22" s="577"/>
      <c r="AL22" s="578"/>
      <c r="AM22" s="576"/>
      <c r="AN22" s="577"/>
      <c r="AO22" s="578"/>
      <c r="AP22" s="582"/>
      <c r="AQ22" s="583"/>
      <c r="AR22" s="584"/>
      <c r="AS22" s="92"/>
      <c r="AT22" s="95"/>
      <c r="AU22" s="95"/>
      <c r="AV22" s="95"/>
      <c r="AW22" s="95"/>
    </row>
    <row r="23" spans="1:49" ht="18" customHeight="1">
      <c r="A23" s="92"/>
      <c r="B23" s="95"/>
      <c r="C23" s="95"/>
      <c r="D23" s="95"/>
      <c r="E23" s="98"/>
      <c r="F23" s="95"/>
      <c r="G23" s="95"/>
      <c r="H23" s="95"/>
      <c r="I23" s="95"/>
      <c r="J23" s="103"/>
      <c r="K23" s="103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171"/>
      <c r="AG23" s="179"/>
      <c r="AH23" s="179"/>
      <c r="AI23" s="179"/>
      <c r="AJ23" s="180"/>
      <c r="AK23" s="180"/>
      <c r="AL23" s="181"/>
      <c r="AM23" s="181"/>
      <c r="AN23" s="181"/>
      <c r="AO23" s="181"/>
      <c r="AP23" s="105"/>
      <c r="AQ23" s="105"/>
      <c r="AR23" s="105"/>
      <c r="AS23" s="92"/>
      <c r="AT23" s="92"/>
      <c r="AU23" s="92"/>
      <c r="AV23" s="92"/>
    </row>
    <row r="24" spans="1:49" ht="18" customHeight="1">
      <c r="A24" s="92"/>
      <c r="B24" s="688" t="s">
        <v>203</v>
      </c>
      <c r="C24" s="688"/>
      <c r="D24" s="688"/>
      <c r="E24" s="688"/>
      <c r="F24" s="689"/>
      <c r="G24" s="690"/>
      <c r="H24" s="94"/>
      <c r="I24" s="689"/>
      <c r="J24" s="690"/>
      <c r="K24" s="94"/>
      <c r="L24" s="689"/>
      <c r="M24" s="690"/>
      <c r="N24" s="94"/>
      <c r="O24" s="94"/>
      <c r="P24" s="94"/>
      <c r="Q24" s="162"/>
      <c r="R24" s="688" t="s">
        <v>204</v>
      </c>
      <c r="S24" s="688"/>
      <c r="T24" s="688"/>
      <c r="U24" s="688"/>
      <c r="V24" s="689"/>
      <c r="W24" s="690"/>
      <c r="X24" s="94"/>
      <c r="Y24" s="689"/>
      <c r="Z24" s="690"/>
      <c r="AA24" s="94"/>
      <c r="AB24" s="689"/>
      <c r="AC24" s="690"/>
      <c r="AD24" s="94"/>
      <c r="AE24" s="94"/>
      <c r="AF24" s="94"/>
      <c r="AG24" s="94"/>
      <c r="AH24" s="688" t="s">
        <v>205</v>
      </c>
      <c r="AI24" s="688"/>
      <c r="AJ24" s="688"/>
      <c r="AK24" s="688"/>
      <c r="AL24" s="684"/>
      <c r="AM24" s="671"/>
      <c r="AN24" s="92"/>
      <c r="AO24" s="684"/>
      <c r="AP24" s="671"/>
      <c r="AQ24" s="92"/>
      <c r="AR24" s="684"/>
      <c r="AS24" s="671"/>
      <c r="AT24" s="92"/>
      <c r="AU24" s="92"/>
      <c r="AV24" s="92"/>
    </row>
    <row r="25" spans="1:49" ht="18" customHeight="1">
      <c r="A25" s="95"/>
      <c r="B25" s="95"/>
      <c r="C25" s="596"/>
      <c r="D25" s="596"/>
      <c r="E25" s="596"/>
      <c r="F25" s="596"/>
      <c r="G25" s="601"/>
      <c r="H25" s="602"/>
      <c r="I25" s="147"/>
      <c r="J25" s="647"/>
      <c r="K25" s="648"/>
      <c r="L25" s="92"/>
      <c r="M25" s="597"/>
      <c r="N25" s="598"/>
      <c r="O25" s="95"/>
      <c r="P25" s="95"/>
      <c r="Q25" s="596"/>
      <c r="R25" s="596"/>
      <c r="S25" s="596"/>
      <c r="T25" s="596"/>
      <c r="U25" s="601"/>
      <c r="V25" s="602"/>
      <c r="W25" s="147"/>
      <c r="X25" s="647"/>
      <c r="Y25" s="648"/>
      <c r="Z25" s="92"/>
      <c r="AA25" s="597"/>
      <c r="AB25" s="598"/>
      <c r="AC25" s="95"/>
      <c r="AD25" s="95"/>
      <c r="AE25" s="95"/>
      <c r="AF25" s="164"/>
      <c r="AG25" s="596"/>
      <c r="AH25" s="596"/>
      <c r="AI25" s="596"/>
      <c r="AJ25" s="596"/>
      <c r="AK25" s="601"/>
      <c r="AL25" s="602"/>
      <c r="AM25" s="147"/>
      <c r="AN25" s="647"/>
      <c r="AO25" s="648"/>
      <c r="AP25" s="92"/>
      <c r="AQ25" s="597"/>
      <c r="AR25" s="598"/>
      <c r="AS25" s="92"/>
      <c r="AT25" s="95"/>
      <c r="AU25" s="95"/>
      <c r="AV25" s="95"/>
    </row>
    <row r="26" spans="1:49" ht="18" customHeight="1">
      <c r="A26" s="95"/>
      <c r="B26" s="95"/>
      <c r="C26" s="592"/>
      <c r="D26" s="568"/>
      <c r="E26" s="569"/>
      <c r="F26" s="556" t="str">
        <f>HYPERLINK(C28)</f>
        <v>東大K</v>
      </c>
      <c r="G26" s="557"/>
      <c r="H26" s="558"/>
      <c r="I26" s="556" t="str">
        <f>HYPERLINK(C30)</f>
        <v>合同B2</v>
      </c>
      <c r="J26" s="557"/>
      <c r="K26" s="558"/>
      <c r="L26" s="556" t="str">
        <f>HYPERLINK(C32)</f>
        <v>堺</v>
      </c>
      <c r="M26" s="557"/>
      <c r="N26" s="558"/>
      <c r="O26" s="95"/>
      <c r="P26" s="95"/>
      <c r="Q26" s="592"/>
      <c r="R26" s="568"/>
      <c r="S26" s="569"/>
      <c r="T26" s="556" t="str">
        <f>HYPERLINK(Q28)</f>
        <v>高槻１</v>
      </c>
      <c r="U26" s="557"/>
      <c r="V26" s="558"/>
      <c r="W26" s="556" t="str">
        <f>HYPERLINK(Q30)</f>
        <v>箕面</v>
      </c>
      <c r="X26" s="557"/>
      <c r="Y26" s="558"/>
      <c r="Z26" s="593" t="s">
        <v>289</v>
      </c>
      <c r="AA26" s="557"/>
      <c r="AB26" s="558"/>
      <c r="AC26" s="165"/>
      <c r="AD26" s="95"/>
      <c r="AE26" s="95"/>
      <c r="AF26" s="166"/>
      <c r="AG26" s="592"/>
      <c r="AH26" s="568"/>
      <c r="AI26" s="569"/>
      <c r="AJ26" s="593" t="s">
        <v>292</v>
      </c>
      <c r="AK26" s="557"/>
      <c r="AL26" s="558"/>
      <c r="AM26" s="556" t="str">
        <f>HYPERLINK(AG30)</f>
        <v>交野</v>
      </c>
      <c r="AN26" s="557"/>
      <c r="AO26" s="558"/>
      <c r="AP26" s="556" t="str">
        <f>HYPERLINK(AG32)</f>
        <v>枚方</v>
      </c>
      <c r="AQ26" s="557"/>
      <c r="AR26" s="558"/>
      <c r="AS26" s="184"/>
      <c r="AT26" s="95"/>
      <c r="AU26" s="95"/>
      <c r="AV26" s="95"/>
    </row>
    <row r="27" spans="1:49" ht="18" customHeight="1">
      <c r="A27" s="95"/>
      <c r="B27" s="95"/>
      <c r="C27" s="570"/>
      <c r="D27" s="571"/>
      <c r="E27" s="572"/>
      <c r="F27" s="559"/>
      <c r="G27" s="560"/>
      <c r="H27" s="561"/>
      <c r="I27" s="559"/>
      <c r="J27" s="560"/>
      <c r="K27" s="561"/>
      <c r="L27" s="559"/>
      <c r="M27" s="560"/>
      <c r="N27" s="561"/>
      <c r="O27" s="95"/>
      <c r="P27" s="95"/>
      <c r="Q27" s="570"/>
      <c r="R27" s="571"/>
      <c r="S27" s="572"/>
      <c r="T27" s="559"/>
      <c r="U27" s="560"/>
      <c r="V27" s="561"/>
      <c r="W27" s="559"/>
      <c r="X27" s="560"/>
      <c r="Y27" s="561"/>
      <c r="Z27" s="559"/>
      <c r="AA27" s="560"/>
      <c r="AB27" s="561"/>
      <c r="AC27" s="95"/>
      <c r="AD27" s="95"/>
      <c r="AE27" s="95"/>
      <c r="AF27" s="166"/>
      <c r="AG27" s="570"/>
      <c r="AH27" s="571"/>
      <c r="AI27" s="572"/>
      <c r="AJ27" s="559"/>
      <c r="AK27" s="560"/>
      <c r="AL27" s="561"/>
      <c r="AM27" s="559"/>
      <c r="AN27" s="560"/>
      <c r="AO27" s="561"/>
      <c r="AP27" s="559"/>
      <c r="AQ27" s="560"/>
      <c r="AR27" s="561"/>
      <c r="AS27" s="184"/>
      <c r="AT27" s="148"/>
      <c r="AU27" s="148"/>
      <c r="AV27" s="95"/>
    </row>
    <row r="28" spans="1:49" ht="18" customHeight="1">
      <c r="A28" s="95"/>
      <c r="B28" s="95"/>
      <c r="C28" s="651" t="str">
        <f>HYPERLINK(抽選結果!P26)</f>
        <v>東大K</v>
      </c>
      <c r="D28" s="652"/>
      <c r="E28" s="653"/>
      <c r="F28" s="579"/>
      <c r="G28" s="580"/>
      <c r="H28" s="581"/>
      <c r="I28" s="592" t="s">
        <v>77</v>
      </c>
      <c r="J28" s="568"/>
      <c r="K28" s="569"/>
      <c r="L28" s="592" t="s">
        <v>78</v>
      </c>
      <c r="M28" s="568"/>
      <c r="N28" s="569"/>
      <c r="O28" s="148"/>
      <c r="P28" s="149"/>
      <c r="Q28" s="651" t="str">
        <f>HYPERLINK(抽選結果!P29)</f>
        <v>高槻１</v>
      </c>
      <c r="R28" s="652"/>
      <c r="S28" s="653"/>
      <c r="T28" s="579"/>
      <c r="U28" s="580"/>
      <c r="V28" s="581"/>
      <c r="W28" s="592" t="s">
        <v>77</v>
      </c>
      <c r="X28" s="568"/>
      <c r="Y28" s="569"/>
      <c r="Z28" s="592" t="s">
        <v>78</v>
      </c>
      <c r="AA28" s="568"/>
      <c r="AB28" s="569"/>
      <c r="AC28" s="95"/>
      <c r="AD28" s="148"/>
      <c r="AE28" s="149"/>
      <c r="AF28" s="166"/>
      <c r="AG28" s="685" t="s">
        <v>292</v>
      </c>
      <c r="AH28" s="652"/>
      <c r="AI28" s="653"/>
      <c r="AJ28" s="579"/>
      <c r="AK28" s="580"/>
      <c r="AL28" s="581"/>
      <c r="AM28" s="592" t="s">
        <v>77</v>
      </c>
      <c r="AN28" s="568"/>
      <c r="AO28" s="569"/>
      <c r="AP28" s="592" t="s">
        <v>78</v>
      </c>
      <c r="AQ28" s="568"/>
      <c r="AR28" s="569"/>
      <c r="AS28" s="184"/>
      <c r="AT28" s="95"/>
      <c r="AU28" s="95"/>
      <c r="AV28" s="95"/>
    </row>
    <row r="29" spans="1:49" ht="18" customHeight="1">
      <c r="A29" s="95"/>
      <c r="B29" s="95"/>
      <c r="C29" s="654"/>
      <c r="D29" s="655"/>
      <c r="E29" s="656"/>
      <c r="F29" s="582"/>
      <c r="G29" s="583"/>
      <c r="H29" s="584"/>
      <c r="I29" s="585" t="str">
        <f>HYPERLINK(C32)</f>
        <v>堺</v>
      </c>
      <c r="J29" s="560"/>
      <c r="K29" s="561"/>
      <c r="L29" s="585" t="str">
        <f>HYPERLINK(C30)</f>
        <v>合同B2</v>
      </c>
      <c r="M29" s="560"/>
      <c r="N29" s="561"/>
      <c r="O29" s="95"/>
      <c r="P29" s="98"/>
      <c r="Q29" s="654"/>
      <c r="R29" s="655"/>
      <c r="S29" s="656"/>
      <c r="T29" s="582"/>
      <c r="U29" s="583"/>
      <c r="V29" s="584"/>
      <c r="W29" s="585" t="str">
        <f>HYPERLINK(Q32)</f>
        <v>合同A</v>
      </c>
      <c r="X29" s="560"/>
      <c r="Y29" s="561"/>
      <c r="Z29" s="585" t="str">
        <f>HYPERLINK(Q30)</f>
        <v>箕面</v>
      </c>
      <c r="AA29" s="560"/>
      <c r="AB29" s="561"/>
      <c r="AC29" s="167"/>
      <c r="AD29" s="95"/>
      <c r="AE29" s="168"/>
      <c r="AF29" s="166"/>
      <c r="AG29" s="654"/>
      <c r="AH29" s="655"/>
      <c r="AI29" s="656"/>
      <c r="AJ29" s="582"/>
      <c r="AK29" s="583"/>
      <c r="AL29" s="584"/>
      <c r="AM29" s="585" t="str">
        <f>HYPERLINK(AG32)</f>
        <v>枚方</v>
      </c>
      <c r="AN29" s="560"/>
      <c r="AO29" s="561"/>
      <c r="AP29" s="585" t="str">
        <f>HYPERLINK(AG30)</f>
        <v>交野</v>
      </c>
      <c r="AQ29" s="560"/>
      <c r="AR29" s="561"/>
      <c r="AS29" s="184"/>
      <c r="AT29" s="186"/>
      <c r="AU29" s="154"/>
      <c r="AV29" s="95"/>
    </row>
    <row r="30" spans="1:49" ht="18" customHeight="1">
      <c r="A30" s="101"/>
      <c r="B30" s="95"/>
      <c r="C30" s="651" t="str">
        <f>HYPERLINK(抽選結果!P27)</f>
        <v>合同B2</v>
      </c>
      <c r="D30" s="652"/>
      <c r="E30" s="653"/>
      <c r="F30" s="573"/>
      <c r="G30" s="574"/>
      <c r="H30" s="575"/>
      <c r="I30" s="579"/>
      <c r="J30" s="580"/>
      <c r="K30" s="581"/>
      <c r="L30" s="592" t="s">
        <v>82</v>
      </c>
      <c r="M30" s="568"/>
      <c r="N30" s="569"/>
      <c r="O30" s="95"/>
      <c r="P30" s="95"/>
      <c r="Q30" s="651" t="str">
        <f>HYPERLINK(抽選結果!P30)</f>
        <v>箕面</v>
      </c>
      <c r="R30" s="652"/>
      <c r="S30" s="653"/>
      <c r="T30" s="573"/>
      <c r="U30" s="574"/>
      <c r="V30" s="575"/>
      <c r="W30" s="579"/>
      <c r="X30" s="580"/>
      <c r="Y30" s="581"/>
      <c r="Z30" s="592" t="s">
        <v>82</v>
      </c>
      <c r="AA30" s="568"/>
      <c r="AB30" s="569"/>
      <c r="AC30" s="101"/>
      <c r="AD30" s="95"/>
      <c r="AE30" s="95"/>
      <c r="AF30" s="166"/>
      <c r="AG30" s="651" t="str">
        <f>HYPERLINK(抽選結果!P33)</f>
        <v>交野</v>
      </c>
      <c r="AH30" s="652"/>
      <c r="AI30" s="653"/>
      <c r="AJ30" s="573"/>
      <c r="AK30" s="574"/>
      <c r="AL30" s="575"/>
      <c r="AM30" s="579"/>
      <c r="AN30" s="580"/>
      <c r="AO30" s="581"/>
      <c r="AP30" s="592" t="s">
        <v>82</v>
      </c>
      <c r="AQ30" s="568"/>
      <c r="AR30" s="569"/>
      <c r="AS30" s="92"/>
      <c r="AT30" s="190"/>
      <c r="AU30" s="190"/>
      <c r="AV30" s="190"/>
    </row>
    <row r="31" spans="1:49" ht="18" customHeight="1">
      <c r="A31" s="95"/>
      <c r="B31" s="97"/>
      <c r="C31" s="654"/>
      <c r="D31" s="655"/>
      <c r="E31" s="656"/>
      <c r="F31" s="576"/>
      <c r="G31" s="577"/>
      <c r="H31" s="578"/>
      <c r="I31" s="582"/>
      <c r="J31" s="583"/>
      <c r="K31" s="584"/>
      <c r="L31" s="585" t="str">
        <f>HYPERLINK(C28)</f>
        <v>東大K</v>
      </c>
      <c r="M31" s="560"/>
      <c r="N31" s="561"/>
      <c r="O31" s="97"/>
      <c r="P31" s="150"/>
      <c r="Q31" s="654"/>
      <c r="R31" s="655"/>
      <c r="S31" s="656"/>
      <c r="T31" s="576"/>
      <c r="U31" s="577"/>
      <c r="V31" s="578"/>
      <c r="W31" s="582"/>
      <c r="X31" s="583"/>
      <c r="Y31" s="584"/>
      <c r="Z31" s="585" t="str">
        <f>HYPERLINK(Q28)</f>
        <v>高槻１</v>
      </c>
      <c r="AA31" s="560"/>
      <c r="AB31" s="561"/>
      <c r="AC31" s="97"/>
      <c r="AD31" s="169"/>
      <c r="AE31" s="169"/>
      <c r="AF31" s="170"/>
      <c r="AG31" s="654"/>
      <c r="AH31" s="655"/>
      <c r="AI31" s="656"/>
      <c r="AJ31" s="576"/>
      <c r="AK31" s="577"/>
      <c r="AL31" s="578"/>
      <c r="AM31" s="582"/>
      <c r="AN31" s="583"/>
      <c r="AO31" s="584"/>
      <c r="AP31" s="585" t="str">
        <f>HYPERLINK(AG28)</f>
        <v>高槻２</v>
      </c>
      <c r="AQ31" s="560"/>
      <c r="AR31" s="561"/>
      <c r="AS31" s="189"/>
      <c r="AT31" s="103"/>
      <c r="AU31" s="103"/>
      <c r="AV31" s="95"/>
    </row>
    <row r="32" spans="1:49" ht="18" customHeight="1">
      <c r="A32" s="95"/>
      <c r="B32" s="95"/>
      <c r="C32" s="651" t="str">
        <f>HYPERLINK(抽選結果!P28)</f>
        <v>堺</v>
      </c>
      <c r="D32" s="652"/>
      <c r="E32" s="653"/>
      <c r="F32" s="573"/>
      <c r="G32" s="574"/>
      <c r="H32" s="575"/>
      <c r="I32" s="573"/>
      <c r="J32" s="574"/>
      <c r="K32" s="575"/>
      <c r="L32" s="579"/>
      <c r="M32" s="580"/>
      <c r="N32" s="581"/>
      <c r="O32" s="103"/>
      <c r="P32" s="103"/>
      <c r="Q32" s="685" t="s">
        <v>289</v>
      </c>
      <c r="R32" s="652"/>
      <c r="S32" s="653"/>
      <c r="T32" s="573"/>
      <c r="U32" s="574"/>
      <c r="V32" s="575"/>
      <c r="W32" s="573"/>
      <c r="X32" s="574"/>
      <c r="Y32" s="575"/>
      <c r="Z32" s="579"/>
      <c r="AA32" s="580"/>
      <c r="AB32" s="581"/>
      <c r="AC32" s="95"/>
      <c r="AD32" s="103"/>
      <c r="AE32" s="103"/>
      <c r="AF32" s="166"/>
      <c r="AG32" s="651" t="str">
        <f>HYPERLINK(抽選結果!P34)</f>
        <v>枚方</v>
      </c>
      <c r="AH32" s="652"/>
      <c r="AI32" s="653"/>
      <c r="AJ32" s="573"/>
      <c r="AK32" s="574"/>
      <c r="AL32" s="575"/>
      <c r="AM32" s="573"/>
      <c r="AN32" s="574"/>
      <c r="AO32" s="575"/>
      <c r="AP32" s="579"/>
      <c r="AQ32" s="580"/>
      <c r="AR32" s="581"/>
      <c r="AS32" s="111"/>
      <c r="AT32" s="95"/>
      <c r="AU32" s="95"/>
      <c r="AV32" s="95"/>
    </row>
    <row r="33" spans="1:49" ht="18" customHeight="1">
      <c r="A33" s="95"/>
      <c r="B33" s="95"/>
      <c r="C33" s="654"/>
      <c r="D33" s="655"/>
      <c r="E33" s="656"/>
      <c r="F33" s="576"/>
      <c r="G33" s="577"/>
      <c r="H33" s="578"/>
      <c r="I33" s="576"/>
      <c r="J33" s="577"/>
      <c r="K33" s="578"/>
      <c r="L33" s="582"/>
      <c r="M33" s="583"/>
      <c r="N33" s="584"/>
      <c r="O33" s="95"/>
      <c r="P33" s="95"/>
      <c r="Q33" s="654"/>
      <c r="R33" s="655"/>
      <c r="S33" s="656"/>
      <c r="T33" s="576"/>
      <c r="U33" s="577"/>
      <c r="V33" s="578"/>
      <c r="W33" s="576"/>
      <c r="X33" s="577"/>
      <c r="Y33" s="578"/>
      <c r="Z33" s="582"/>
      <c r="AA33" s="583"/>
      <c r="AB33" s="584"/>
      <c r="AC33" s="122"/>
      <c r="AD33" s="95"/>
      <c r="AE33" s="95"/>
      <c r="AF33" s="166"/>
      <c r="AG33" s="654"/>
      <c r="AH33" s="655"/>
      <c r="AI33" s="656"/>
      <c r="AJ33" s="576"/>
      <c r="AK33" s="577"/>
      <c r="AL33" s="578"/>
      <c r="AM33" s="576"/>
      <c r="AN33" s="577"/>
      <c r="AO33" s="578"/>
      <c r="AP33" s="582"/>
      <c r="AQ33" s="583"/>
      <c r="AR33" s="584"/>
      <c r="AS33" s="92"/>
      <c r="AT33" s="95"/>
      <c r="AU33" s="95"/>
      <c r="AV33" s="95"/>
    </row>
    <row r="34" spans="1:49" ht="18" customHeight="1">
      <c r="A34" s="92"/>
      <c r="B34" s="95"/>
      <c r="C34" s="95"/>
      <c r="D34" s="95"/>
      <c r="E34" s="98"/>
      <c r="F34" s="95"/>
      <c r="G34" s="95"/>
      <c r="H34" s="95"/>
      <c r="I34" s="95"/>
      <c r="J34" s="103"/>
      <c r="K34" s="103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171"/>
      <c r="AG34" s="179"/>
      <c r="AH34" s="179"/>
      <c r="AI34" s="179"/>
      <c r="AJ34" s="180"/>
      <c r="AK34" s="180"/>
      <c r="AL34" s="181"/>
      <c r="AM34" s="181"/>
      <c r="AN34" s="181"/>
      <c r="AO34" s="181"/>
      <c r="AP34" s="105"/>
      <c r="AQ34" s="105"/>
      <c r="AR34" s="105"/>
      <c r="AS34" s="92"/>
      <c r="AT34" s="92"/>
      <c r="AU34" s="92"/>
      <c r="AV34" s="92"/>
    </row>
    <row r="35" spans="1:49" ht="18" customHeight="1">
      <c r="A35" s="95"/>
      <c r="B35" s="687" t="s">
        <v>206</v>
      </c>
      <c r="C35" s="687"/>
      <c r="D35" s="687"/>
      <c r="E35" s="687"/>
      <c r="F35" s="95"/>
      <c r="G35" s="95"/>
      <c r="H35" s="95"/>
      <c r="I35" s="95"/>
      <c r="J35" s="95"/>
      <c r="K35" s="95"/>
      <c r="L35" s="148"/>
      <c r="M35" s="148"/>
      <c r="N35" s="95"/>
      <c r="O35" s="95"/>
      <c r="P35" s="92"/>
      <c r="Q35" s="162"/>
      <c r="R35" s="688" t="s">
        <v>207</v>
      </c>
      <c r="S35" s="688"/>
      <c r="T35" s="688"/>
      <c r="U35" s="688"/>
      <c r="V35" s="689"/>
      <c r="W35" s="690"/>
      <c r="X35" s="94"/>
      <c r="Y35" s="689"/>
      <c r="Z35" s="690"/>
      <c r="AA35" s="94"/>
      <c r="AB35" s="689"/>
      <c r="AC35" s="690"/>
      <c r="AD35" s="94"/>
      <c r="AE35" s="92"/>
      <c r="AF35" s="172"/>
      <c r="AG35" s="92"/>
      <c r="AH35" s="92"/>
      <c r="AI35" s="92"/>
      <c r="AJ35" s="182"/>
      <c r="AK35" s="92"/>
      <c r="AL35" s="164"/>
      <c r="AM35" s="164"/>
      <c r="AN35" s="183"/>
      <c r="AO35" s="101"/>
      <c r="AP35" s="164"/>
      <c r="AQ35" s="92"/>
      <c r="AR35" s="164"/>
      <c r="AS35" s="92"/>
      <c r="AT35" s="92"/>
      <c r="AU35" s="92"/>
      <c r="AV35" s="92"/>
    </row>
    <row r="36" spans="1:49" ht="18" customHeight="1">
      <c r="A36" s="95"/>
      <c r="B36" s="95"/>
      <c r="C36" s="95"/>
      <c r="D36" s="98"/>
      <c r="E36" s="95"/>
      <c r="F36" s="95"/>
      <c r="G36" s="95"/>
      <c r="H36" s="103"/>
      <c r="I36" s="103"/>
      <c r="J36" s="95"/>
      <c r="K36" s="95"/>
      <c r="L36" s="95"/>
      <c r="M36" s="95"/>
      <c r="N36" s="95"/>
      <c r="O36" s="95"/>
      <c r="P36" s="92"/>
      <c r="Q36" s="596"/>
      <c r="R36" s="596"/>
      <c r="S36" s="596"/>
      <c r="T36" s="596"/>
      <c r="U36" s="601"/>
      <c r="V36" s="602"/>
      <c r="W36" s="147"/>
      <c r="X36" s="647"/>
      <c r="Y36" s="648"/>
      <c r="Z36" s="92"/>
      <c r="AA36" s="597"/>
      <c r="AB36" s="598"/>
      <c r="AC36" s="95"/>
      <c r="AD36" s="95"/>
      <c r="AE36" s="92"/>
      <c r="AF36" s="172"/>
      <c r="AG36" s="92"/>
      <c r="AH36" s="92"/>
      <c r="AI36" s="92"/>
      <c r="AJ36" s="182"/>
      <c r="AK36" s="92"/>
      <c r="AL36" s="164"/>
      <c r="AM36" s="164"/>
      <c r="AN36" s="183"/>
      <c r="AO36" s="101"/>
      <c r="AP36" s="164"/>
      <c r="AQ36" s="92"/>
      <c r="AR36" s="164"/>
      <c r="AS36" s="92"/>
      <c r="AT36" s="92"/>
      <c r="AU36" s="92"/>
      <c r="AV36" s="92"/>
    </row>
    <row r="37" spans="1:49" ht="18" customHeight="1">
      <c r="A37" s="104"/>
      <c r="B37" s="104"/>
      <c r="C37" s="104"/>
      <c r="D37" s="105"/>
      <c r="E37" s="106"/>
      <c r="F37" s="107"/>
      <c r="G37" s="107"/>
      <c r="H37" s="108"/>
      <c r="I37" s="121"/>
      <c r="J37" s="107"/>
      <c r="K37" s="107"/>
      <c r="L37" s="106"/>
      <c r="M37" s="113"/>
      <c r="N37" s="104"/>
      <c r="O37" s="104"/>
      <c r="P37" s="104"/>
      <c r="Q37" s="592"/>
      <c r="R37" s="568"/>
      <c r="S37" s="569"/>
      <c r="T37" s="556" t="str">
        <f>HYPERLINK(Q39)</f>
        <v>豊中</v>
      </c>
      <c r="U37" s="557"/>
      <c r="V37" s="558"/>
      <c r="W37" s="556" t="str">
        <f>HYPERLINK(Q41)</f>
        <v>合同B１</v>
      </c>
      <c r="X37" s="557"/>
      <c r="Y37" s="558"/>
      <c r="Z37" s="556" t="str">
        <f>HYPERLINK(Q43)</f>
        <v>みなと</v>
      </c>
      <c r="AA37" s="557"/>
      <c r="AB37" s="558"/>
      <c r="AC37" s="165"/>
      <c r="AD37" s="95"/>
      <c r="AE37" s="122"/>
      <c r="AF37" s="122"/>
      <c r="AG37" s="122"/>
      <c r="AH37" s="125"/>
      <c r="AI37" s="126"/>
      <c r="AJ37" s="126"/>
      <c r="AK37" s="126"/>
      <c r="AL37" s="140"/>
      <c r="AM37" s="141"/>
      <c r="AN37" s="122"/>
      <c r="AO37" s="140"/>
      <c r="AP37" s="141"/>
      <c r="AQ37" s="122"/>
      <c r="AR37" s="140"/>
      <c r="AS37" s="141"/>
      <c r="AT37" s="122"/>
      <c r="AU37" s="122"/>
      <c r="AV37" s="122"/>
      <c r="AW37" s="122"/>
    </row>
    <row r="38" spans="1:49" ht="18" customHeight="1">
      <c r="A38" s="104"/>
      <c r="B38" s="104"/>
      <c r="C38" s="104"/>
      <c r="D38" s="109"/>
      <c r="E38" s="110"/>
      <c r="F38" s="104"/>
      <c r="G38" s="104"/>
      <c r="H38" s="672" t="s">
        <v>86</v>
      </c>
      <c r="I38" s="672"/>
      <c r="J38" s="104"/>
      <c r="K38" s="104"/>
      <c r="L38" s="153"/>
      <c r="M38" s="104"/>
      <c r="N38" s="104"/>
      <c r="O38" s="104"/>
      <c r="P38" s="104"/>
      <c r="Q38" s="570"/>
      <c r="R38" s="571"/>
      <c r="S38" s="572"/>
      <c r="T38" s="559"/>
      <c r="U38" s="560"/>
      <c r="V38" s="561"/>
      <c r="W38" s="559"/>
      <c r="X38" s="560"/>
      <c r="Y38" s="561"/>
      <c r="Z38" s="559"/>
      <c r="AA38" s="560"/>
      <c r="AB38" s="561"/>
      <c r="AC38" s="95"/>
      <c r="AD38" s="95"/>
      <c r="AE38" s="122"/>
      <c r="AF38" s="173"/>
      <c r="AG38" s="122"/>
      <c r="AH38" s="122"/>
      <c r="AI38" s="122"/>
      <c r="AJ38" s="127"/>
      <c r="AK38" s="128"/>
      <c r="AL38" s="122"/>
      <c r="AM38" s="122"/>
      <c r="AN38" s="122"/>
      <c r="AO38" s="122"/>
      <c r="AP38" s="122"/>
      <c r="AQ38" s="122"/>
      <c r="AR38" s="128"/>
      <c r="AS38" s="128"/>
      <c r="AT38" s="122"/>
      <c r="AU38" s="122"/>
      <c r="AV38" s="122"/>
      <c r="AW38" s="122"/>
    </row>
    <row r="39" spans="1:49" ht="18" customHeight="1">
      <c r="A39" s="104"/>
      <c r="B39" s="112"/>
      <c r="C39" s="106"/>
      <c r="D39" s="108"/>
      <c r="E39" s="107"/>
      <c r="F39" s="113"/>
      <c r="G39" s="618" t="str">
        <f>HYPERLINK(Q10)</f>
        <v>守口</v>
      </c>
      <c r="H39" s="668"/>
      <c r="I39" s="668"/>
      <c r="J39" s="668"/>
      <c r="K39" s="106"/>
      <c r="L39" s="108"/>
      <c r="M39" s="107"/>
      <c r="N39" s="113"/>
      <c r="O39" s="113"/>
      <c r="P39" s="104"/>
      <c r="Q39" s="651" t="str">
        <f>HYPERLINK(抽選結果!P35)</f>
        <v>豊中</v>
      </c>
      <c r="R39" s="652"/>
      <c r="S39" s="653"/>
      <c r="T39" s="579"/>
      <c r="U39" s="580"/>
      <c r="V39" s="581"/>
      <c r="W39" s="592" t="s">
        <v>77</v>
      </c>
      <c r="X39" s="568"/>
      <c r="Y39" s="569"/>
      <c r="Z39" s="592" t="s">
        <v>78</v>
      </c>
      <c r="AA39" s="568"/>
      <c r="AB39" s="569"/>
      <c r="AC39" s="95"/>
      <c r="AD39" s="148"/>
      <c r="AE39" s="122"/>
      <c r="AF39" s="173"/>
      <c r="AG39" s="122"/>
      <c r="AH39" s="122"/>
      <c r="AI39" s="122"/>
      <c r="AJ39" s="129"/>
      <c r="AK39" s="122"/>
      <c r="AL39" s="122"/>
      <c r="AM39" s="122"/>
      <c r="AN39" s="130"/>
      <c r="AO39" s="130"/>
      <c r="AP39" s="122"/>
      <c r="AQ39" s="122"/>
      <c r="AR39" s="122"/>
      <c r="AS39" s="122"/>
      <c r="AT39" s="122"/>
      <c r="AU39" s="122"/>
      <c r="AV39" s="122"/>
      <c r="AW39" s="122"/>
    </row>
    <row r="40" spans="1:49" ht="18" customHeight="1">
      <c r="A40" s="104"/>
      <c r="B40" s="115"/>
      <c r="C40" s="104"/>
      <c r="D40" s="672" t="s">
        <v>77</v>
      </c>
      <c r="E40" s="673"/>
      <c r="F40" s="110"/>
      <c r="G40" s="116"/>
      <c r="H40" s="104"/>
      <c r="I40" s="104"/>
      <c r="J40" s="115"/>
      <c r="K40" s="104"/>
      <c r="L40" s="672" t="s">
        <v>78</v>
      </c>
      <c r="M40" s="674"/>
      <c r="N40" s="153"/>
      <c r="O40" s="95"/>
      <c r="P40" s="104"/>
      <c r="Q40" s="654"/>
      <c r="R40" s="655"/>
      <c r="S40" s="656"/>
      <c r="T40" s="582"/>
      <c r="U40" s="583"/>
      <c r="V40" s="584"/>
      <c r="W40" s="585" t="str">
        <f>HYPERLINK(Q43)</f>
        <v>みなと</v>
      </c>
      <c r="X40" s="560"/>
      <c r="Y40" s="561"/>
      <c r="Z40" s="585" t="str">
        <f>HYPERLINK(Q41)</f>
        <v>合同B１</v>
      </c>
      <c r="AA40" s="560"/>
      <c r="AB40" s="561"/>
      <c r="AC40" s="167"/>
      <c r="AD40" s="95"/>
      <c r="AE40" s="128"/>
      <c r="AF40" s="127"/>
      <c r="AG40" s="122"/>
      <c r="AH40" s="131"/>
      <c r="AI40" s="128"/>
      <c r="AJ40" s="122"/>
      <c r="AK40" s="122"/>
      <c r="AL40" s="128"/>
      <c r="AM40" s="132"/>
      <c r="AN40" s="133"/>
      <c r="AO40" s="133"/>
      <c r="AP40" s="133"/>
      <c r="AQ40" s="128"/>
      <c r="AR40" s="122"/>
      <c r="AS40" s="122"/>
      <c r="AT40" s="128"/>
      <c r="AU40" s="128"/>
      <c r="AV40" s="122"/>
      <c r="AW40" s="122"/>
    </row>
    <row r="41" spans="1:49" ht="18" customHeight="1">
      <c r="A41" s="104"/>
      <c r="B41" s="115"/>
      <c r="C41" s="663" t="str">
        <f>HYPERLINK(C21)</f>
        <v>寝屋川</v>
      </c>
      <c r="D41" s="664"/>
      <c r="E41" s="664"/>
      <c r="F41" s="665"/>
      <c r="G41" s="117"/>
      <c r="H41" s="104"/>
      <c r="I41" s="104"/>
      <c r="J41" s="115"/>
      <c r="K41" s="663" t="str">
        <f>HYPERLINK(Q6)</f>
        <v>東淀川</v>
      </c>
      <c r="L41" s="664"/>
      <c r="M41" s="664"/>
      <c r="N41" s="665"/>
      <c r="O41" s="154"/>
      <c r="P41" s="104"/>
      <c r="Q41" s="651" t="str">
        <f>HYPERLINK(抽選結果!P36)</f>
        <v>合同B１</v>
      </c>
      <c r="R41" s="652"/>
      <c r="S41" s="653"/>
      <c r="T41" s="573"/>
      <c r="U41" s="574"/>
      <c r="V41" s="575"/>
      <c r="W41" s="579"/>
      <c r="X41" s="580"/>
      <c r="Y41" s="581"/>
      <c r="Z41" s="592" t="s">
        <v>82</v>
      </c>
      <c r="AA41" s="568"/>
      <c r="AB41" s="569"/>
      <c r="AC41" s="101"/>
      <c r="AD41" s="95"/>
      <c r="AE41" s="122"/>
      <c r="AF41" s="173"/>
      <c r="AG41" s="122"/>
      <c r="AH41" s="122"/>
      <c r="AI41" s="122"/>
      <c r="AJ41" s="130"/>
      <c r="AK41" s="134"/>
      <c r="AL41" s="122"/>
      <c r="AM41" s="129"/>
      <c r="AN41" s="122"/>
      <c r="AO41" s="122"/>
      <c r="AP41" s="122"/>
      <c r="AQ41" s="122"/>
      <c r="AR41" s="130"/>
      <c r="AS41" s="134"/>
      <c r="AT41" s="122"/>
      <c r="AU41" s="122"/>
      <c r="AV41" s="122"/>
      <c r="AW41" s="122"/>
    </row>
    <row r="42" spans="1:49" ht="18" customHeight="1">
      <c r="A42" s="118"/>
      <c r="B42" s="618" t="str">
        <f>HYPERLINK(抽選結果!P18)</f>
        <v>寝屋川</v>
      </c>
      <c r="C42" s="631"/>
      <c r="D42" s="118"/>
      <c r="E42" s="118"/>
      <c r="F42" s="618" t="str">
        <f>HYPERLINK(抽選結果!P19)</f>
        <v>合同C</v>
      </c>
      <c r="G42" s="686"/>
      <c r="H42" s="119"/>
      <c r="I42" s="118"/>
      <c r="J42" s="618" t="str">
        <f>HYPERLINK(抽選結果!P20)</f>
        <v>箕面</v>
      </c>
      <c r="K42" s="631"/>
      <c r="L42" s="118"/>
      <c r="M42" s="118"/>
      <c r="N42" s="618" t="str">
        <f>HYPERLINK(抽選結果!P21)</f>
        <v>四条畷</v>
      </c>
      <c r="O42" s="686"/>
      <c r="P42" s="119"/>
      <c r="Q42" s="654"/>
      <c r="R42" s="655"/>
      <c r="S42" s="656"/>
      <c r="T42" s="576"/>
      <c r="U42" s="577"/>
      <c r="V42" s="578"/>
      <c r="W42" s="582"/>
      <c r="X42" s="583"/>
      <c r="Y42" s="584"/>
      <c r="Z42" s="585" t="str">
        <f>HYPERLINK(Q39)</f>
        <v>豊中</v>
      </c>
      <c r="AA42" s="560"/>
      <c r="AB42" s="561"/>
      <c r="AC42" s="97"/>
      <c r="AD42" s="169"/>
      <c r="AE42" s="155"/>
      <c r="AF42" s="173"/>
      <c r="AG42" s="122"/>
      <c r="AH42" s="122"/>
      <c r="AI42" s="135"/>
      <c r="AJ42" s="136"/>
      <c r="AK42" s="136"/>
      <c r="AL42" s="136"/>
      <c r="AM42" s="122"/>
      <c r="AN42" s="122"/>
      <c r="AO42" s="122"/>
      <c r="AP42" s="122"/>
      <c r="AQ42" s="135"/>
      <c r="AR42" s="136"/>
      <c r="AS42" s="136"/>
      <c r="AT42" s="136"/>
      <c r="AU42" s="155"/>
      <c r="AV42" s="122"/>
      <c r="AW42" s="122"/>
    </row>
    <row r="43" spans="1:49" ht="18" customHeight="1">
      <c r="A43" s="104"/>
      <c r="B43" s="111"/>
      <c r="C43" s="111"/>
      <c r="D43" s="104"/>
      <c r="E43" s="117"/>
      <c r="F43" s="111"/>
      <c r="G43" s="618" t="str">
        <f>HYPERLINK(Q8)</f>
        <v>東大K</v>
      </c>
      <c r="H43" s="668"/>
      <c r="I43" s="668"/>
      <c r="J43" s="668"/>
      <c r="K43" s="111"/>
      <c r="L43" s="115"/>
      <c r="M43" s="104"/>
      <c r="N43" s="111"/>
      <c r="O43" s="111"/>
      <c r="P43" s="104"/>
      <c r="Q43" s="651" t="str">
        <f>HYPERLINK(抽選結果!P37)</f>
        <v>みなと</v>
      </c>
      <c r="R43" s="652"/>
      <c r="S43" s="653"/>
      <c r="T43" s="573"/>
      <c r="U43" s="574"/>
      <c r="V43" s="575"/>
      <c r="W43" s="573"/>
      <c r="X43" s="574"/>
      <c r="Y43" s="575"/>
      <c r="Z43" s="579"/>
      <c r="AA43" s="580"/>
      <c r="AB43" s="581"/>
      <c r="AC43" s="95"/>
      <c r="AD43" s="103"/>
      <c r="AE43" s="174"/>
      <c r="AF43" s="175"/>
      <c r="AG43" s="124"/>
      <c r="AH43" s="124"/>
      <c r="AI43" s="124"/>
      <c r="AJ43" s="124"/>
      <c r="AK43" s="137"/>
      <c r="AL43" s="138"/>
      <c r="AM43" s="138"/>
      <c r="AN43" s="138"/>
      <c r="AO43" s="124"/>
      <c r="AP43" s="124"/>
      <c r="AQ43" s="124"/>
      <c r="AR43" s="124"/>
      <c r="AS43" s="137"/>
      <c r="AT43" s="138"/>
      <c r="AU43" s="138"/>
      <c r="AV43" s="138"/>
      <c r="AW43" s="122"/>
    </row>
    <row r="44" spans="1:49" ht="18" customHeight="1">
      <c r="A44" s="104"/>
      <c r="B44" s="104"/>
      <c r="C44" s="104"/>
      <c r="D44" s="120"/>
      <c r="E44" s="121"/>
      <c r="F44" s="107"/>
      <c r="G44" s="107"/>
      <c r="H44" s="669" t="s">
        <v>82</v>
      </c>
      <c r="I44" s="669"/>
      <c r="J44" s="107"/>
      <c r="K44" s="107"/>
      <c r="L44" s="108"/>
      <c r="M44" s="104"/>
      <c r="N44" s="104"/>
      <c r="O44" s="104"/>
      <c r="P44" s="104"/>
      <c r="Q44" s="654"/>
      <c r="R44" s="655"/>
      <c r="S44" s="656"/>
      <c r="T44" s="576"/>
      <c r="U44" s="577"/>
      <c r="V44" s="578"/>
      <c r="W44" s="576"/>
      <c r="X44" s="577"/>
      <c r="Y44" s="578"/>
      <c r="Z44" s="582"/>
      <c r="AA44" s="583"/>
      <c r="AB44" s="584"/>
      <c r="AC44" s="122"/>
      <c r="AD44" s="95"/>
      <c r="AE44" s="130"/>
      <c r="AF44" s="176"/>
      <c r="AG44" s="122"/>
      <c r="AH44" s="130"/>
      <c r="AI44" s="130"/>
      <c r="AJ44" s="122"/>
      <c r="AK44" s="122"/>
      <c r="AL44" s="130"/>
      <c r="AM44" s="132"/>
      <c r="AN44" s="133"/>
      <c r="AO44" s="133"/>
      <c r="AP44" s="133"/>
      <c r="AQ44" s="130"/>
      <c r="AR44" s="122"/>
      <c r="AS44" s="122"/>
      <c r="AT44" s="130"/>
      <c r="AU44" s="130"/>
      <c r="AV44" s="122"/>
      <c r="AW44" s="122"/>
    </row>
    <row r="45" spans="1:49" ht="18" customHeight="1">
      <c r="A45" s="122"/>
      <c r="B45" s="122"/>
      <c r="C45" s="122"/>
      <c r="D45" s="123"/>
      <c r="E45" s="122"/>
      <c r="F45" s="122"/>
      <c r="G45" s="122"/>
      <c r="H45" s="124"/>
      <c r="I45" s="124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3"/>
      <c r="U45" s="122"/>
      <c r="V45" s="122"/>
      <c r="W45" s="122"/>
      <c r="X45" s="124"/>
      <c r="Y45" s="124"/>
      <c r="Z45" s="122"/>
      <c r="AA45" s="122"/>
      <c r="AB45" s="122"/>
      <c r="AC45" s="122"/>
      <c r="AD45" s="122"/>
      <c r="AE45" s="122"/>
      <c r="AF45" s="173"/>
      <c r="AG45" s="122"/>
      <c r="AH45" s="122"/>
      <c r="AI45" s="122"/>
      <c r="AJ45" s="123"/>
      <c r="AK45" s="122"/>
      <c r="AL45" s="122"/>
      <c r="AM45" s="122"/>
      <c r="AN45" s="124"/>
      <c r="AO45" s="124"/>
      <c r="AP45" s="122"/>
      <c r="AQ45" s="122"/>
      <c r="AR45" s="122"/>
      <c r="AS45" s="122"/>
      <c r="AT45" s="122"/>
      <c r="AU45" s="122"/>
      <c r="AV45" s="122"/>
      <c r="AW45" s="122"/>
    </row>
    <row r="46" spans="1:49" ht="18" customHeight="1">
      <c r="A46" s="122"/>
      <c r="B46" s="122"/>
      <c r="C46" s="122"/>
      <c r="D46" s="123"/>
      <c r="E46" s="122"/>
      <c r="F46" s="122"/>
      <c r="G46" s="122"/>
      <c r="H46" s="124"/>
      <c r="I46" s="124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3"/>
      <c r="U46" s="122"/>
      <c r="V46" s="122"/>
      <c r="W46" s="122"/>
      <c r="X46" s="124"/>
      <c r="Y46" s="124"/>
      <c r="Z46" s="122"/>
      <c r="AA46" s="122"/>
      <c r="AB46" s="122"/>
      <c r="AC46" s="122"/>
      <c r="AD46" s="122"/>
      <c r="AE46" s="122"/>
      <c r="AF46" s="173"/>
      <c r="AG46" s="122"/>
      <c r="AH46" s="122"/>
      <c r="AI46" s="122"/>
      <c r="AJ46" s="123"/>
      <c r="AK46" s="122"/>
      <c r="AL46" s="122"/>
      <c r="AM46" s="122"/>
      <c r="AN46" s="124"/>
      <c r="AO46" s="124"/>
      <c r="AP46" s="122"/>
      <c r="AQ46" s="122"/>
      <c r="AR46" s="122"/>
      <c r="AS46" s="122"/>
      <c r="AT46" s="122"/>
      <c r="AU46" s="122"/>
      <c r="AV46" s="122"/>
      <c r="AW46" s="122"/>
    </row>
    <row r="47" spans="1:49" ht="18" customHeight="1">
      <c r="A47" s="122"/>
      <c r="B47" s="125"/>
      <c r="C47" s="126"/>
      <c r="D47" s="126"/>
      <c r="E47" s="126"/>
      <c r="F47" s="122"/>
      <c r="G47" s="122"/>
      <c r="H47" s="122"/>
      <c r="I47" s="130"/>
      <c r="J47" s="130"/>
      <c r="K47" s="122"/>
      <c r="L47" s="122"/>
      <c r="M47" s="122"/>
      <c r="N47" s="122"/>
      <c r="O47" s="122"/>
      <c r="P47" s="122"/>
      <c r="Q47" s="122"/>
      <c r="R47" s="122"/>
      <c r="S47" s="100"/>
      <c r="T47" s="100"/>
      <c r="U47" s="100"/>
      <c r="V47" s="100"/>
      <c r="W47" s="122"/>
      <c r="X47" s="122"/>
      <c r="Y47" s="122"/>
      <c r="Z47" s="130"/>
      <c r="AA47" s="130"/>
      <c r="AB47" s="122"/>
      <c r="AC47" s="122"/>
      <c r="AD47" s="122"/>
      <c r="AE47" s="122"/>
      <c r="AF47" s="122"/>
      <c r="AG47" s="125"/>
      <c r="AH47" s="100"/>
      <c r="AI47" s="100"/>
      <c r="AJ47" s="100"/>
      <c r="AK47" s="100"/>
      <c r="AL47" s="140"/>
      <c r="AM47" s="141"/>
      <c r="AN47" s="122"/>
      <c r="AO47" s="140"/>
      <c r="AP47" s="141"/>
      <c r="AQ47" s="122"/>
      <c r="AR47" s="140"/>
      <c r="AS47" s="141"/>
      <c r="AT47" s="122"/>
      <c r="AU47" s="191"/>
      <c r="AV47" s="122"/>
      <c r="AW47" s="122"/>
    </row>
    <row r="48" spans="1:49" ht="18" customHeight="1">
      <c r="A48" s="122"/>
      <c r="B48" s="122"/>
      <c r="C48" s="122"/>
      <c r="D48" s="127"/>
      <c r="E48" s="128"/>
      <c r="F48" s="122"/>
      <c r="G48" s="122"/>
      <c r="H48" s="122"/>
      <c r="I48" s="122"/>
      <c r="J48" s="122"/>
      <c r="K48" s="122"/>
      <c r="L48" s="128"/>
      <c r="M48" s="128"/>
      <c r="N48" s="122"/>
      <c r="O48" s="122"/>
      <c r="P48" s="122"/>
      <c r="Q48" s="122"/>
      <c r="R48" s="122"/>
      <c r="S48" s="127"/>
      <c r="T48" s="127"/>
      <c r="U48" s="127"/>
      <c r="V48" s="142"/>
      <c r="W48" s="143"/>
      <c r="X48" s="143"/>
      <c r="Y48" s="142"/>
      <c r="Z48" s="143"/>
      <c r="AA48" s="143"/>
      <c r="AB48" s="142"/>
      <c r="AC48" s="143"/>
      <c r="AD48" s="143"/>
      <c r="AE48" s="122"/>
      <c r="AF48" s="173"/>
      <c r="AG48" s="122"/>
      <c r="AH48" s="127"/>
      <c r="AI48" s="127"/>
      <c r="AJ48" s="127"/>
      <c r="AK48" s="142"/>
      <c r="AL48" s="143"/>
      <c r="AM48" s="143"/>
      <c r="AN48" s="142"/>
      <c r="AO48" s="143"/>
      <c r="AP48" s="143"/>
      <c r="AQ48" s="142"/>
      <c r="AR48" s="143"/>
      <c r="AS48" s="143"/>
      <c r="AT48" s="122"/>
      <c r="AU48" s="122"/>
      <c r="AV48" s="122"/>
      <c r="AW48" s="122"/>
    </row>
    <row r="49" spans="1:49" ht="18" customHeight="1">
      <c r="A49" s="122"/>
      <c r="B49" s="122"/>
      <c r="C49" s="122"/>
      <c r="D49" s="129"/>
      <c r="E49" s="122"/>
      <c r="F49" s="122"/>
      <c r="G49" s="122"/>
      <c r="H49" s="130"/>
      <c r="I49" s="130"/>
      <c r="J49" s="122"/>
      <c r="K49" s="122"/>
      <c r="L49" s="122"/>
      <c r="M49" s="122"/>
      <c r="N49" s="122"/>
      <c r="O49" s="122"/>
      <c r="P49" s="128"/>
      <c r="Q49" s="122"/>
      <c r="R49" s="122"/>
      <c r="S49" s="127"/>
      <c r="T49" s="127"/>
      <c r="U49" s="127"/>
      <c r="V49" s="143"/>
      <c r="W49" s="143"/>
      <c r="X49" s="143"/>
      <c r="Y49" s="143"/>
      <c r="Z49" s="143"/>
      <c r="AA49" s="143"/>
      <c r="AB49" s="143"/>
      <c r="AC49" s="143"/>
      <c r="AD49" s="143"/>
      <c r="AE49" s="122"/>
      <c r="AF49" s="173"/>
      <c r="AG49" s="122"/>
      <c r="AH49" s="127"/>
      <c r="AI49" s="127"/>
      <c r="AJ49" s="127"/>
      <c r="AK49" s="143"/>
      <c r="AL49" s="143"/>
      <c r="AM49" s="143"/>
      <c r="AN49" s="143"/>
      <c r="AO49" s="143"/>
      <c r="AP49" s="143"/>
      <c r="AQ49" s="143"/>
      <c r="AR49" s="143"/>
      <c r="AS49" s="143"/>
      <c r="AT49" s="122"/>
      <c r="AU49" s="122"/>
      <c r="AV49" s="122"/>
      <c r="AW49" s="122"/>
    </row>
    <row r="50" spans="1:49" ht="18" customHeight="1">
      <c r="A50" s="122"/>
      <c r="B50" s="131"/>
      <c r="C50" s="128"/>
      <c r="D50" s="122"/>
      <c r="E50" s="122"/>
      <c r="F50" s="128"/>
      <c r="G50" s="132"/>
      <c r="H50" s="133"/>
      <c r="I50" s="133"/>
      <c r="J50" s="133"/>
      <c r="K50" s="128"/>
      <c r="L50" s="122"/>
      <c r="M50" s="122"/>
      <c r="N50" s="128"/>
      <c r="O50" s="128"/>
      <c r="P50" s="122"/>
      <c r="Q50" s="122"/>
      <c r="R50" s="131"/>
      <c r="S50" s="144"/>
      <c r="T50" s="144"/>
      <c r="U50" s="144"/>
      <c r="V50" s="127"/>
      <c r="W50" s="127"/>
      <c r="X50" s="127"/>
      <c r="Y50" s="145"/>
      <c r="Z50" s="145"/>
      <c r="AA50" s="145"/>
      <c r="AB50" s="127"/>
      <c r="AC50" s="127"/>
      <c r="AD50" s="127"/>
      <c r="AE50" s="128"/>
      <c r="AF50" s="127"/>
      <c r="AG50" s="122"/>
      <c r="AH50" s="144"/>
      <c r="AI50" s="144"/>
      <c r="AJ50" s="144"/>
      <c r="AK50" s="127"/>
      <c r="AL50" s="127"/>
      <c r="AM50" s="127"/>
      <c r="AN50" s="145"/>
      <c r="AO50" s="145"/>
      <c r="AP50" s="145"/>
      <c r="AQ50" s="127"/>
      <c r="AR50" s="127"/>
      <c r="AS50" s="127"/>
      <c r="AT50" s="128"/>
      <c r="AU50" s="128"/>
      <c r="AV50" s="122"/>
      <c r="AW50" s="122"/>
    </row>
    <row r="51" spans="1:49" ht="18" customHeight="1">
      <c r="A51" s="122"/>
      <c r="B51" s="122"/>
      <c r="C51" s="122"/>
      <c r="D51" s="130"/>
      <c r="E51" s="134"/>
      <c r="F51" s="122"/>
      <c r="G51" s="129"/>
      <c r="H51" s="122"/>
      <c r="I51" s="122"/>
      <c r="J51" s="122"/>
      <c r="K51" s="122"/>
      <c r="L51" s="130"/>
      <c r="M51" s="134"/>
      <c r="N51" s="122"/>
      <c r="O51" s="122"/>
      <c r="P51" s="122"/>
      <c r="Q51" s="122"/>
      <c r="R51" s="122"/>
      <c r="S51" s="144"/>
      <c r="T51" s="144"/>
      <c r="U51" s="144"/>
      <c r="V51" s="127"/>
      <c r="W51" s="127"/>
      <c r="X51" s="127"/>
      <c r="Y51" s="47"/>
      <c r="Z51" s="160"/>
      <c r="AA51" s="160"/>
      <c r="AB51" s="47"/>
      <c r="AC51" s="160"/>
      <c r="AD51" s="160"/>
      <c r="AE51" s="122"/>
      <c r="AF51" s="173"/>
      <c r="AG51" s="122"/>
      <c r="AH51" s="144"/>
      <c r="AI51" s="144"/>
      <c r="AJ51" s="144"/>
      <c r="AK51" s="127"/>
      <c r="AL51" s="127"/>
      <c r="AM51" s="127"/>
      <c r="AN51" s="47"/>
      <c r="AO51" s="160"/>
      <c r="AP51" s="160"/>
      <c r="AQ51" s="47"/>
      <c r="AR51" s="160"/>
      <c r="AS51" s="160"/>
      <c r="AT51" s="122"/>
      <c r="AU51" s="122"/>
      <c r="AV51" s="122"/>
      <c r="AW51" s="122"/>
    </row>
    <row r="52" spans="1:49" ht="18" customHeight="1">
      <c r="A52" s="122"/>
      <c r="B52" s="122"/>
      <c r="C52" s="135"/>
      <c r="D52" s="136"/>
      <c r="E52" s="136"/>
      <c r="F52" s="136"/>
      <c r="G52" s="122"/>
      <c r="H52" s="122"/>
      <c r="I52" s="122"/>
      <c r="J52" s="122"/>
      <c r="K52" s="135"/>
      <c r="L52" s="136"/>
      <c r="M52" s="136"/>
      <c r="N52" s="136"/>
      <c r="O52" s="155"/>
      <c r="P52" s="156"/>
      <c r="Q52" s="122"/>
      <c r="R52" s="122"/>
      <c r="S52" s="144"/>
      <c r="T52" s="144"/>
      <c r="U52" s="144"/>
      <c r="V52" s="146"/>
      <c r="W52" s="146"/>
      <c r="X52" s="146"/>
      <c r="Y52" s="127"/>
      <c r="Z52" s="127"/>
      <c r="AA52" s="127"/>
      <c r="AB52" s="127"/>
      <c r="AC52" s="127"/>
      <c r="AD52" s="127"/>
      <c r="AE52" s="155"/>
      <c r="AF52" s="173"/>
      <c r="AG52" s="122"/>
      <c r="AH52" s="144"/>
      <c r="AI52" s="144"/>
      <c r="AJ52" s="144"/>
      <c r="AK52" s="146"/>
      <c r="AL52" s="146"/>
      <c r="AM52" s="146"/>
      <c r="AN52" s="127"/>
      <c r="AO52" s="127"/>
      <c r="AP52" s="127"/>
      <c r="AQ52" s="127"/>
      <c r="AR52" s="127"/>
      <c r="AS52" s="127"/>
      <c r="AT52" s="136"/>
      <c r="AU52" s="155"/>
      <c r="AV52" s="122"/>
      <c r="AW52" s="122"/>
    </row>
    <row r="53" spans="1:49" ht="18" customHeight="1">
      <c r="A53" s="122"/>
      <c r="B53" s="137"/>
      <c r="C53" s="138"/>
      <c r="D53" s="139"/>
      <c r="E53" s="137"/>
      <c r="F53" s="138"/>
      <c r="G53" s="138"/>
      <c r="H53" s="138"/>
      <c r="I53" s="139"/>
      <c r="J53" s="157"/>
      <c r="K53" s="158"/>
      <c r="L53" s="159"/>
      <c r="M53" s="137"/>
      <c r="N53" s="137"/>
      <c r="O53" s="137"/>
      <c r="P53" s="137"/>
      <c r="Q53" s="122"/>
      <c r="R53" s="163"/>
      <c r="S53" s="144"/>
      <c r="T53" s="144"/>
      <c r="U53" s="144"/>
      <c r="V53" s="146"/>
      <c r="W53" s="146"/>
      <c r="X53" s="146"/>
      <c r="Y53" s="127"/>
      <c r="Z53" s="127"/>
      <c r="AA53" s="127"/>
      <c r="AB53" s="47"/>
      <c r="AC53" s="160"/>
      <c r="AD53" s="160"/>
      <c r="AE53" s="177"/>
      <c r="AF53" s="178"/>
      <c r="AG53" s="130"/>
      <c r="AH53" s="144"/>
      <c r="AI53" s="144"/>
      <c r="AJ53" s="144"/>
      <c r="AK53" s="146"/>
      <c r="AL53" s="146"/>
      <c r="AM53" s="146"/>
      <c r="AN53" s="127"/>
      <c r="AO53" s="127"/>
      <c r="AP53" s="127"/>
      <c r="AQ53" s="47"/>
      <c r="AR53" s="160"/>
      <c r="AS53" s="160"/>
      <c r="AT53" s="192"/>
      <c r="AU53" s="192"/>
      <c r="AV53" s="122"/>
      <c r="AW53" s="122"/>
    </row>
    <row r="54" spans="1:49" ht="18" customHeight="1">
      <c r="A54" s="122"/>
      <c r="B54" s="130"/>
      <c r="C54" s="130"/>
      <c r="D54" s="122"/>
      <c r="E54" s="122"/>
      <c r="F54" s="130"/>
      <c r="G54" s="132"/>
      <c r="H54" s="133"/>
      <c r="I54" s="133"/>
      <c r="J54" s="133"/>
      <c r="K54" s="130"/>
      <c r="L54" s="122"/>
      <c r="M54" s="122"/>
      <c r="N54" s="130"/>
      <c r="O54" s="130"/>
      <c r="P54" s="122"/>
      <c r="Q54" s="122"/>
      <c r="R54" s="130"/>
      <c r="S54" s="144"/>
      <c r="T54" s="144"/>
      <c r="U54" s="144"/>
      <c r="V54" s="146"/>
      <c r="W54" s="146"/>
      <c r="X54" s="146"/>
      <c r="Y54" s="146"/>
      <c r="Z54" s="146"/>
      <c r="AA54" s="146"/>
      <c r="AB54" s="127"/>
      <c r="AC54" s="127"/>
      <c r="AD54" s="127"/>
      <c r="AE54" s="130"/>
      <c r="AF54" s="176"/>
      <c r="AG54" s="122"/>
      <c r="AH54" s="144"/>
      <c r="AI54" s="144"/>
      <c r="AJ54" s="144"/>
      <c r="AK54" s="146"/>
      <c r="AL54" s="146"/>
      <c r="AM54" s="146"/>
      <c r="AN54" s="146"/>
      <c r="AO54" s="146"/>
      <c r="AP54" s="146"/>
      <c r="AQ54" s="127"/>
      <c r="AR54" s="127"/>
      <c r="AS54" s="127"/>
      <c r="AT54" s="130"/>
      <c r="AU54" s="130"/>
      <c r="AV54" s="122"/>
      <c r="AW54" s="122"/>
    </row>
    <row r="55" spans="1:49" ht="18" customHeight="1">
      <c r="A55" s="122"/>
      <c r="B55" s="122"/>
      <c r="C55" s="122"/>
      <c r="D55" s="123"/>
      <c r="E55" s="122"/>
      <c r="F55" s="122"/>
      <c r="G55" s="122"/>
      <c r="H55" s="124"/>
      <c r="I55" s="124"/>
      <c r="J55" s="122"/>
      <c r="K55" s="122"/>
      <c r="L55" s="122"/>
      <c r="M55" s="122"/>
      <c r="N55" s="122"/>
      <c r="O55" s="122"/>
      <c r="P55" s="122"/>
      <c r="Q55" s="122"/>
      <c r="R55" s="122"/>
      <c r="S55" s="144"/>
      <c r="T55" s="144"/>
      <c r="U55" s="144"/>
      <c r="V55" s="146"/>
      <c r="W55" s="146"/>
      <c r="X55" s="146"/>
      <c r="Y55" s="146"/>
      <c r="Z55" s="146"/>
      <c r="AA55" s="146"/>
      <c r="AB55" s="127"/>
      <c r="AC55" s="127"/>
      <c r="AD55" s="127"/>
      <c r="AE55" s="122"/>
      <c r="AF55" s="173"/>
      <c r="AG55" s="122"/>
      <c r="AH55" s="144"/>
      <c r="AI55" s="144"/>
      <c r="AJ55" s="144"/>
      <c r="AK55" s="146"/>
      <c r="AL55" s="146"/>
      <c r="AM55" s="146"/>
      <c r="AN55" s="146"/>
      <c r="AO55" s="146"/>
      <c r="AP55" s="146"/>
      <c r="AQ55" s="127"/>
      <c r="AR55" s="127"/>
      <c r="AS55" s="127"/>
      <c r="AT55" s="122"/>
      <c r="AU55" s="122"/>
      <c r="AV55" s="122"/>
      <c r="AW55" s="122"/>
    </row>
    <row r="56" spans="1:49" ht="18" customHeight="1">
      <c r="A56" s="122"/>
      <c r="B56" s="122"/>
      <c r="C56" s="122"/>
      <c r="D56" s="123"/>
      <c r="E56" s="122"/>
      <c r="F56" s="122"/>
      <c r="G56" s="122"/>
      <c r="H56" s="124"/>
      <c r="I56" s="124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3"/>
      <c r="U56" s="122"/>
      <c r="V56" s="122"/>
      <c r="W56" s="122"/>
      <c r="X56" s="124"/>
      <c r="Y56" s="124"/>
      <c r="Z56" s="122"/>
      <c r="AA56" s="122"/>
      <c r="AB56" s="122"/>
      <c r="AC56" s="122"/>
      <c r="AD56" s="122"/>
      <c r="AE56" s="122"/>
      <c r="AF56" s="173"/>
      <c r="AG56" s="122"/>
      <c r="AH56" s="122"/>
      <c r="AI56" s="122"/>
      <c r="AJ56" s="123"/>
      <c r="AK56" s="122"/>
      <c r="AL56" s="122"/>
      <c r="AM56" s="122"/>
      <c r="AN56" s="124"/>
      <c r="AO56" s="124"/>
      <c r="AP56" s="122"/>
      <c r="AQ56" s="122"/>
      <c r="AR56" s="122"/>
      <c r="AS56" s="122"/>
      <c r="AT56" s="122"/>
      <c r="AU56" s="122"/>
      <c r="AV56" s="122"/>
      <c r="AW56" s="122"/>
    </row>
    <row r="57" spans="1:49" ht="18" customHeight="1">
      <c r="A57" s="122"/>
      <c r="B57" s="122"/>
      <c r="C57" s="122"/>
      <c r="D57" s="123"/>
      <c r="E57" s="122"/>
      <c r="F57" s="122"/>
      <c r="G57" s="122"/>
      <c r="H57" s="124"/>
      <c r="I57" s="124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3"/>
      <c r="U57" s="122"/>
      <c r="V57" s="122"/>
      <c r="W57" s="122"/>
      <c r="X57" s="124"/>
      <c r="Y57" s="124"/>
      <c r="Z57" s="122"/>
      <c r="AA57" s="122"/>
      <c r="AB57" s="122"/>
      <c r="AC57" s="122"/>
      <c r="AD57" s="122"/>
      <c r="AE57" s="122"/>
      <c r="AF57" s="173"/>
      <c r="AG57" s="122"/>
      <c r="AH57" s="122"/>
      <c r="AI57" s="122"/>
      <c r="AJ57" s="123"/>
      <c r="AK57" s="122"/>
      <c r="AL57" s="122"/>
      <c r="AM57" s="122"/>
      <c r="AN57" s="124"/>
      <c r="AO57" s="124"/>
      <c r="AP57" s="122"/>
      <c r="AQ57" s="122"/>
      <c r="AR57" s="122"/>
      <c r="AS57" s="122"/>
      <c r="AT57" s="122"/>
      <c r="AU57" s="122"/>
      <c r="AV57" s="192"/>
      <c r="AW57" s="122"/>
    </row>
    <row r="58" spans="1:49" ht="18" customHeight="1">
      <c r="A58" s="122"/>
      <c r="B58" s="100"/>
      <c r="C58" s="100"/>
      <c r="D58" s="100"/>
      <c r="E58" s="100"/>
      <c r="F58" s="140"/>
      <c r="G58" s="141"/>
      <c r="H58" s="122"/>
      <c r="I58" s="140"/>
      <c r="J58" s="141"/>
      <c r="K58" s="122"/>
      <c r="L58" s="140"/>
      <c r="M58" s="141"/>
      <c r="N58" s="130"/>
      <c r="O58" s="130"/>
      <c r="P58" s="122"/>
      <c r="Q58" s="122"/>
      <c r="R58" s="130"/>
      <c r="S58" s="144"/>
      <c r="T58" s="144"/>
      <c r="U58" s="144"/>
      <c r="V58" s="146"/>
      <c r="W58" s="146"/>
      <c r="X58" s="146"/>
      <c r="Y58" s="146"/>
      <c r="Z58" s="146"/>
      <c r="AA58" s="146"/>
      <c r="AB58" s="127"/>
      <c r="AC58" s="127"/>
      <c r="AD58" s="127"/>
      <c r="AE58" s="130"/>
      <c r="AF58" s="176"/>
      <c r="AG58" s="122"/>
      <c r="AH58" s="144"/>
      <c r="AI58" s="144"/>
      <c r="AJ58" s="144"/>
      <c r="AK58" s="146"/>
      <c r="AL58" s="146"/>
      <c r="AM58" s="146"/>
      <c r="AN58" s="146"/>
      <c r="AO58" s="146"/>
      <c r="AP58" s="146"/>
      <c r="AQ58" s="127"/>
      <c r="AR58" s="127"/>
      <c r="AS58" s="127"/>
      <c r="AT58" s="130"/>
      <c r="AU58" s="130"/>
      <c r="AV58" s="122"/>
      <c r="AW58" s="122"/>
    </row>
    <row r="59" spans="1:49" ht="18" customHeight="1">
      <c r="A59" s="122"/>
      <c r="B59" s="127"/>
      <c r="C59" s="127"/>
      <c r="D59" s="127"/>
      <c r="E59" s="142"/>
      <c r="F59" s="143"/>
      <c r="G59" s="143"/>
      <c r="H59" s="142"/>
      <c r="I59" s="143"/>
      <c r="J59" s="143"/>
      <c r="K59" s="142"/>
      <c r="L59" s="143"/>
      <c r="M59" s="143"/>
      <c r="N59" s="122"/>
      <c r="O59" s="122"/>
      <c r="P59" s="122"/>
      <c r="Q59" s="122"/>
      <c r="R59" s="122"/>
      <c r="S59" s="144"/>
      <c r="T59" s="144"/>
      <c r="U59" s="144"/>
      <c r="V59" s="146"/>
      <c r="W59" s="146"/>
      <c r="X59" s="146"/>
      <c r="Y59" s="146"/>
      <c r="Z59" s="146"/>
      <c r="AA59" s="146"/>
      <c r="AB59" s="127"/>
      <c r="AC59" s="127"/>
      <c r="AD59" s="127"/>
      <c r="AE59" s="122"/>
      <c r="AF59" s="173"/>
      <c r="AG59" s="122"/>
      <c r="AH59" s="144"/>
      <c r="AI59" s="144"/>
      <c r="AJ59" s="144"/>
      <c r="AK59" s="146"/>
      <c r="AL59" s="146"/>
      <c r="AM59" s="146"/>
      <c r="AN59" s="146"/>
      <c r="AO59" s="146"/>
      <c r="AP59" s="146"/>
      <c r="AQ59" s="127"/>
      <c r="AR59" s="127"/>
      <c r="AS59" s="127"/>
      <c r="AT59" s="122"/>
      <c r="AU59" s="122"/>
      <c r="AV59" s="122"/>
      <c r="AW59" s="122"/>
    </row>
    <row r="60" spans="1:49" ht="18" customHeight="1">
      <c r="A60" s="122"/>
      <c r="B60" s="127"/>
      <c r="C60" s="127"/>
      <c r="D60" s="127"/>
      <c r="E60" s="143"/>
      <c r="F60" s="143"/>
      <c r="G60" s="143"/>
      <c r="H60" s="143"/>
      <c r="I60" s="143"/>
      <c r="J60" s="143"/>
      <c r="K60" s="143"/>
      <c r="L60" s="143"/>
      <c r="M60" s="143"/>
      <c r="N60" s="122"/>
      <c r="O60" s="122"/>
      <c r="P60" s="122"/>
      <c r="Q60" s="122"/>
      <c r="R60" s="122"/>
      <c r="S60" s="122"/>
      <c r="T60" s="123"/>
      <c r="U60" s="122"/>
      <c r="V60" s="122"/>
      <c r="W60" s="122"/>
      <c r="X60" s="124"/>
      <c r="Y60" s="124"/>
      <c r="Z60" s="122"/>
      <c r="AA60" s="122"/>
      <c r="AB60" s="122"/>
      <c r="AC60" s="122"/>
      <c r="AD60" s="122"/>
      <c r="AE60" s="122"/>
      <c r="AF60" s="173"/>
      <c r="AG60" s="122"/>
      <c r="AH60" s="122"/>
      <c r="AI60" s="122"/>
      <c r="AJ60" s="123"/>
      <c r="AK60" s="122"/>
      <c r="AL60" s="122"/>
      <c r="AM60" s="122"/>
      <c r="AN60" s="124"/>
      <c r="AO60" s="124"/>
      <c r="AP60" s="122"/>
      <c r="AQ60" s="122"/>
      <c r="AR60" s="122"/>
      <c r="AS60" s="122"/>
      <c r="AT60" s="122"/>
      <c r="AU60" s="122"/>
      <c r="AV60" s="122"/>
      <c r="AW60" s="122"/>
    </row>
    <row r="61" spans="1:49" ht="18" customHeight="1">
      <c r="A61" s="122"/>
      <c r="B61" s="144"/>
      <c r="C61" s="144"/>
      <c r="D61" s="144"/>
      <c r="E61" s="127"/>
      <c r="F61" s="127"/>
      <c r="G61" s="127"/>
      <c r="H61" s="145"/>
      <c r="I61" s="145"/>
      <c r="J61" s="145"/>
      <c r="K61" s="127"/>
      <c r="L61" s="127"/>
      <c r="M61" s="127"/>
      <c r="N61" s="122"/>
      <c r="O61" s="122"/>
      <c r="P61" s="122"/>
      <c r="Q61" s="122"/>
      <c r="R61" s="122"/>
      <c r="S61" s="122"/>
      <c r="T61" s="123"/>
      <c r="U61" s="122"/>
      <c r="V61" s="122"/>
      <c r="W61" s="122"/>
      <c r="X61" s="124"/>
      <c r="Y61" s="124"/>
      <c r="Z61" s="122"/>
      <c r="AA61" s="122"/>
      <c r="AB61" s="122"/>
      <c r="AC61" s="122"/>
      <c r="AD61" s="122"/>
      <c r="AE61" s="122"/>
      <c r="AF61" s="173"/>
      <c r="AG61" s="122"/>
      <c r="AH61" s="122"/>
      <c r="AI61" s="122"/>
      <c r="AJ61" s="123"/>
      <c r="AK61" s="122"/>
      <c r="AL61" s="122"/>
      <c r="AM61" s="122"/>
      <c r="AN61" s="124"/>
      <c r="AO61" s="124"/>
      <c r="AP61" s="122"/>
      <c r="AQ61" s="122"/>
      <c r="AR61" s="122"/>
      <c r="AS61" s="122"/>
      <c r="AT61" s="122"/>
      <c r="AU61" s="122"/>
      <c r="AV61" s="122"/>
      <c r="AW61" s="122"/>
    </row>
    <row r="62" spans="1:49" ht="18" customHeight="1">
      <c r="A62" s="122"/>
      <c r="B62" s="144"/>
      <c r="C62" s="144"/>
      <c r="D62" s="144"/>
      <c r="E62" s="127"/>
      <c r="F62" s="127"/>
      <c r="G62" s="127"/>
      <c r="H62" s="47"/>
      <c r="I62" s="160"/>
      <c r="J62" s="160"/>
      <c r="K62" s="47"/>
      <c r="L62" s="160"/>
      <c r="M62" s="160"/>
      <c r="N62" s="122"/>
      <c r="O62" s="122"/>
      <c r="P62" s="122"/>
      <c r="Q62" s="122"/>
      <c r="R62" s="122"/>
      <c r="S62" s="122"/>
      <c r="T62" s="123"/>
      <c r="U62" s="122"/>
      <c r="V62" s="122"/>
      <c r="W62" s="122"/>
      <c r="X62" s="124"/>
      <c r="Y62" s="124"/>
      <c r="Z62" s="122"/>
      <c r="AA62" s="122"/>
      <c r="AB62" s="122"/>
      <c r="AC62" s="122"/>
      <c r="AD62" s="122"/>
      <c r="AE62" s="122"/>
      <c r="AF62" s="173"/>
      <c r="AG62" s="122"/>
      <c r="AH62" s="122"/>
      <c r="AI62" s="122"/>
      <c r="AJ62" s="123"/>
      <c r="AK62" s="122"/>
      <c r="AL62" s="122"/>
      <c r="AM62" s="122"/>
      <c r="AN62" s="124"/>
      <c r="AO62" s="124"/>
      <c r="AP62" s="122"/>
      <c r="AQ62" s="122"/>
      <c r="AR62" s="122"/>
      <c r="AS62" s="122"/>
      <c r="AT62" s="122"/>
      <c r="AU62" s="122"/>
      <c r="AV62" s="122"/>
      <c r="AW62" s="122"/>
    </row>
    <row r="63" spans="1:49" ht="18" customHeight="1">
      <c r="A63" s="122"/>
      <c r="B63" s="144"/>
      <c r="C63" s="144"/>
      <c r="D63" s="144"/>
      <c r="E63" s="146"/>
      <c r="F63" s="146"/>
      <c r="G63" s="146"/>
      <c r="H63" s="127"/>
      <c r="I63" s="127"/>
      <c r="J63" s="127"/>
      <c r="K63" s="127"/>
      <c r="L63" s="127"/>
      <c r="M63" s="127"/>
      <c r="N63" s="122"/>
      <c r="O63" s="122"/>
      <c r="P63" s="122"/>
      <c r="Q63" s="122"/>
      <c r="R63" s="122"/>
      <c r="S63" s="122"/>
      <c r="T63" s="123"/>
      <c r="U63" s="122"/>
      <c r="V63" s="122"/>
      <c r="W63" s="122"/>
      <c r="X63" s="124"/>
      <c r="Y63" s="124"/>
      <c r="Z63" s="122"/>
      <c r="AA63" s="122"/>
      <c r="AB63" s="122"/>
      <c r="AC63" s="122"/>
      <c r="AD63" s="122"/>
      <c r="AE63" s="122"/>
      <c r="AF63" s="173"/>
      <c r="AG63" s="122"/>
      <c r="AH63" s="122"/>
      <c r="AI63" s="122"/>
      <c r="AJ63" s="123"/>
      <c r="AK63" s="122"/>
      <c r="AL63" s="122"/>
      <c r="AM63" s="122"/>
      <c r="AN63" s="124"/>
      <c r="AO63" s="124"/>
      <c r="AP63" s="122"/>
      <c r="AQ63" s="122"/>
      <c r="AR63" s="122"/>
      <c r="AS63" s="122"/>
      <c r="AT63" s="122"/>
      <c r="AU63" s="122"/>
      <c r="AV63" s="122"/>
      <c r="AW63" s="122"/>
    </row>
    <row r="64" spans="1:49" ht="18" customHeight="1">
      <c r="A64" s="122"/>
      <c r="B64" s="144"/>
      <c r="C64" s="144"/>
      <c r="D64" s="144"/>
      <c r="E64" s="146"/>
      <c r="F64" s="146"/>
      <c r="G64" s="146"/>
      <c r="H64" s="127"/>
      <c r="I64" s="127"/>
      <c r="J64" s="127"/>
      <c r="K64" s="47"/>
      <c r="L64" s="160"/>
      <c r="M64" s="160"/>
      <c r="N64" s="122"/>
      <c r="O64" s="122"/>
      <c r="P64" s="122"/>
      <c r="Q64" s="122"/>
      <c r="R64" s="122"/>
      <c r="S64" s="122"/>
      <c r="T64" s="123"/>
      <c r="U64" s="122"/>
      <c r="V64" s="122"/>
      <c r="W64" s="122"/>
      <c r="X64" s="124"/>
      <c r="Y64" s="124"/>
      <c r="Z64" s="122"/>
      <c r="AA64" s="122"/>
      <c r="AB64" s="122"/>
      <c r="AC64" s="122"/>
      <c r="AD64" s="122"/>
      <c r="AE64" s="122"/>
      <c r="AF64" s="173"/>
      <c r="AG64" s="122"/>
      <c r="AH64" s="122"/>
      <c r="AI64" s="122"/>
      <c r="AJ64" s="123"/>
      <c r="AK64" s="122"/>
      <c r="AL64" s="122"/>
      <c r="AM64" s="122"/>
      <c r="AN64" s="124"/>
      <c r="AO64" s="124"/>
      <c r="AP64" s="122"/>
      <c r="AQ64" s="122"/>
      <c r="AR64" s="122"/>
      <c r="AS64" s="122"/>
      <c r="AT64" s="122"/>
      <c r="AU64" s="122"/>
      <c r="AV64" s="122"/>
      <c r="AW64" s="122"/>
    </row>
    <row r="65" spans="1:49" ht="18" customHeight="1">
      <c r="A65" s="122"/>
      <c r="B65" s="144"/>
      <c r="C65" s="144"/>
      <c r="D65" s="144"/>
      <c r="E65" s="146"/>
      <c r="F65" s="146"/>
      <c r="G65" s="146"/>
      <c r="H65" s="146"/>
      <c r="I65" s="146"/>
      <c r="J65" s="146"/>
      <c r="K65" s="127"/>
      <c r="L65" s="127"/>
      <c r="M65" s="127"/>
      <c r="N65" s="122"/>
      <c r="O65" s="122"/>
      <c r="P65" s="122"/>
      <c r="Q65" s="122"/>
      <c r="R65" s="122"/>
      <c r="S65" s="122"/>
      <c r="T65" s="123"/>
      <c r="U65" s="122"/>
      <c r="V65" s="122"/>
      <c r="W65" s="122"/>
      <c r="X65" s="124"/>
      <c r="Y65" s="124"/>
      <c r="Z65" s="122"/>
      <c r="AA65" s="122"/>
      <c r="AB65" s="122"/>
      <c r="AC65" s="122"/>
      <c r="AD65" s="122"/>
      <c r="AE65" s="122"/>
      <c r="AF65" s="173"/>
      <c r="AG65" s="122"/>
      <c r="AH65" s="122"/>
      <c r="AI65" s="122"/>
      <c r="AJ65" s="123"/>
      <c r="AK65" s="122"/>
      <c r="AL65" s="122"/>
      <c r="AM65" s="122"/>
      <c r="AN65" s="124"/>
      <c r="AO65" s="124"/>
      <c r="AP65" s="122"/>
      <c r="AQ65" s="122"/>
      <c r="AR65" s="122"/>
      <c r="AS65" s="122"/>
      <c r="AT65" s="122"/>
      <c r="AU65" s="122"/>
      <c r="AV65" s="122"/>
      <c r="AW65" s="122"/>
    </row>
    <row r="66" spans="1:49" ht="18" customHeight="1">
      <c r="A66" s="122"/>
      <c r="B66" s="144"/>
      <c r="C66" s="144"/>
      <c r="D66" s="144"/>
      <c r="E66" s="146"/>
      <c r="F66" s="146"/>
      <c r="G66" s="146"/>
      <c r="H66" s="146"/>
      <c r="I66" s="146"/>
      <c r="J66" s="146"/>
      <c r="K66" s="127"/>
      <c r="L66" s="127"/>
      <c r="M66" s="127"/>
      <c r="N66" s="122"/>
      <c r="O66" s="122"/>
      <c r="P66" s="122"/>
      <c r="Q66" s="122"/>
      <c r="R66" s="122"/>
      <c r="S66" s="122"/>
      <c r="T66" s="123"/>
      <c r="U66" s="122"/>
      <c r="V66" s="122"/>
      <c r="W66" s="122"/>
      <c r="X66" s="124"/>
      <c r="Y66" s="124"/>
      <c r="Z66" s="122"/>
      <c r="AA66" s="122"/>
      <c r="AB66" s="122"/>
      <c r="AC66" s="122"/>
      <c r="AD66" s="122"/>
      <c r="AE66" s="122"/>
      <c r="AF66" s="173"/>
      <c r="AG66" s="122"/>
      <c r="AH66" s="122"/>
      <c r="AI66" s="122"/>
      <c r="AJ66" s="123"/>
      <c r="AK66" s="122"/>
      <c r="AL66" s="122"/>
      <c r="AM66" s="122"/>
      <c r="AN66" s="124"/>
      <c r="AO66" s="124"/>
      <c r="AP66" s="122"/>
      <c r="AQ66" s="122"/>
      <c r="AR66" s="122"/>
      <c r="AS66" s="122"/>
      <c r="AT66" s="122"/>
      <c r="AU66" s="122"/>
      <c r="AV66" s="122"/>
      <c r="AW66" s="122"/>
    </row>
    <row r="67" spans="1:49" ht="18" customHeight="1">
      <c r="A67" s="122"/>
      <c r="B67" s="122"/>
      <c r="C67" s="122"/>
      <c r="D67" s="123"/>
      <c r="E67" s="122"/>
      <c r="F67" s="122"/>
      <c r="G67" s="122"/>
      <c r="H67" s="124"/>
      <c r="I67" s="124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3"/>
      <c r="V67" s="122"/>
      <c r="W67" s="122"/>
      <c r="X67" s="122"/>
      <c r="Y67" s="124"/>
      <c r="Z67" s="124"/>
      <c r="AA67" s="122"/>
      <c r="AB67" s="122"/>
      <c r="AC67" s="122"/>
      <c r="AD67" s="122"/>
      <c r="AE67" s="122"/>
      <c r="AF67" s="122"/>
      <c r="AG67" s="122"/>
      <c r="AH67" s="144"/>
      <c r="AI67" s="144"/>
      <c r="AJ67" s="144"/>
      <c r="AK67" s="146"/>
      <c r="AL67" s="146"/>
      <c r="AM67" s="146"/>
      <c r="AN67" s="146"/>
      <c r="AO67" s="146"/>
      <c r="AP67" s="146"/>
      <c r="AQ67" s="127"/>
      <c r="AR67" s="127"/>
      <c r="AS67" s="127"/>
      <c r="AT67" s="122"/>
      <c r="AU67" s="122"/>
      <c r="AV67" s="122"/>
      <c r="AW67" s="122"/>
    </row>
    <row r="68" spans="1:49" ht="18" customHeight="1">
      <c r="A68" s="122"/>
      <c r="B68" s="122"/>
      <c r="C68" s="122"/>
      <c r="D68" s="123"/>
      <c r="E68" s="122"/>
      <c r="F68" s="122"/>
      <c r="G68" s="122"/>
      <c r="H68" s="124"/>
      <c r="I68" s="124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3"/>
      <c r="V68" s="122"/>
      <c r="W68" s="122"/>
      <c r="X68" s="122"/>
      <c r="Y68" s="124"/>
      <c r="Z68" s="124"/>
      <c r="AA68" s="122"/>
      <c r="AB68" s="122"/>
      <c r="AC68" s="122"/>
      <c r="AD68" s="122"/>
      <c r="AE68" s="122"/>
      <c r="AF68" s="122"/>
      <c r="AG68" s="122"/>
      <c r="AH68" s="144"/>
      <c r="AI68" s="144"/>
      <c r="AJ68" s="144"/>
      <c r="AK68" s="146"/>
      <c r="AL68" s="146"/>
      <c r="AM68" s="146"/>
      <c r="AN68" s="146"/>
      <c r="AO68" s="146"/>
      <c r="AP68" s="146"/>
      <c r="AQ68" s="127"/>
      <c r="AR68" s="127"/>
      <c r="AS68" s="127"/>
      <c r="AT68" s="122"/>
      <c r="AU68" s="122"/>
      <c r="AV68" s="122"/>
      <c r="AW68" s="122"/>
    </row>
    <row r="69" spans="1:49" ht="18" customHeight="1">
      <c r="A69" s="122"/>
      <c r="B69" s="122"/>
      <c r="C69" s="122"/>
      <c r="D69" s="123"/>
      <c r="E69" s="122"/>
      <c r="F69" s="122"/>
      <c r="G69" s="122"/>
      <c r="H69" s="124"/>
      <c r="I69" s="124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3"/>
      <c r="V69" s="122"/>
      <c r="W69" s="122"/>
      <c r="X69" s="122"/>
      <c r="Y69" s="124"/>
      <c r="Z69" s="124"/>
      <c r="AA69" s="122"/>
      <c r="AB69" s="122"/>
      <c r="AC69" s="122"/>
      <c r="AD69" s="122"/>
      <c r="AE69" s="122"/>
      <c r="AF69" s="122"/>
      <c r="AG69" s="122"/>
      <c r="AH69" s="144"/>
      <c r="AI69" s="144"/>
      <c r="AJ69" s="144"/>
      <c r="AK69" s="146"/>
      <c r="AL69" s="146"/>
      <c r="AM69" s="146"/>
      <c r="AN69" s="146"/>
      <c r="AO69" s="146"/>
      <c r="AP69" s="146"/>
      <c r="AQ69" s="127"/>
      <c r="AR69" s="127"/>
      <c r="AS69" s="127"/>
      <c r="AT69" s="122"/>
      <c r="AU69" s="122"/>
      <c r="AV69" s="122"/>
      <c r="AW69" s="122"/>
    </row>
    <row r="70" spans="1:49" ht="18" customHeight="1">
      <c r="A70" s="122"/>
      <c r="B70" s="125"/>
      <c r="C70" s="126"/>
      <c r="D70" s="126"/>
      <c r="E70" s="126"/>
      <c r="F70" s="122"/>
      <c r="G70" s="122"/>
      <c r="H70" s="122"/>
      <c r="I70" s="130"/>
      <c r="J70" s="130"/>
      <c r="K70" s="122"/>
      <c r="L70" s="122"/>
      <c r="M70" s="122"/>
      <c r="N70" s="122"/>
      <c r="O70" s="122"/>
      <c r="P70" s="122"/>
      <c r="Q70" s="122"/>
      <c r="R70" s="122"/>
      <c r="S70" s="125"/>
      <c r="T70" s="126"/>
      <c r="U70" s="126"/>
      <c r="V70" s="126"/>
      <c r="W70" s="122"/>
      <c r="X70" s="122"/>
      <c r="Y70" s="122"/>
      <c r="Z70" s="130"/>
      <c r="AA70" s="130"/>
      <c r="AB70" s="122"/>
      <c r="AC70" s="122"/>
      <c r="AD70" s="122"/>
      <c r="AE70" s="122"/>
      <c r="AF70" s="122"/>
      <c r="AG70" s="125"/>
      <c r="AH70" s="125"/>
      <c r="AI70" s="126"/>
      <c r="AJ70" s="126"/>
      <c r="AK70" s="126"/>
      <c r="AL70" s="122"/>
      <c r="AM70" s="122"/>
      <c r="AN70" s="122"/>
      <c r="AO70" s="130"/>
      <c r="AP70" s="130"/>
      <c r="AQ70" s="122"/>
      <c r="AR70" s="122"/>
      <c r="AS70" s="122"/>
      <c r="AT70" s="122"/>
      <c r="AU70" s="122"/>
      <c r="AV70" s="122"/>
      <c r="AW70" s="122"/>
    </row>
    <row r="71" spans="1:49" ht="18" customHeight="1">
      <c r="A71" s="122"/>
      <c r="B71" s="122"/>
      <c r="C71" s="122"/>
      <c r="D71" s="127"/>
      <c r="E71" s="128"/>
      <c r="F71" s="122"/>
      <c r="G71" s="122"/>
      <c r="H71" s="122"/>
      <c r="I71" s="122"/>
      <c r="J71" s="122"/>
      <c r="K71" s="122"/>
      <c r="L71" s="128"/>
      <c r="M71" s="128"/>
      <c r="N71" s="122"/>
      <c r="O71" s="122"/>
      <c r="P71" s="122"/>
      <c r="Q71" s="122"/>
      <c r="R71" s="122"/>
      <c r="S71" s="122"/>
      <c r="T71" s="122"/>
      <c r="U71" s="127"/>
      <c r="V71" s="128"/>
      <c r="W71" s="122"/>
      <c r="X71" s="122"/>
      <c r="Y71" s="122"/>
      <c r="Z71" s="122"/>
      <c r="AA71" s="122"/>
      <c r="AB71" s="122"/>
      <c r="AC71" s="128"/>
      <c r="AD71" s="128"/>
      <c r="AE71" s="122"/>
      <c r="AF71" s="122"/>
      <c r="AG71" s="122"/>
      <c r="AH71" s="122"/>
      <c r="AI71" s="122"/>
      <c r="AJ71" s="127"/>
      <c r="AK71" s="128"/>
      <c r="AL71" s="122"/>
      <c r="AM71" s="122"/>
      <c r="AN71" s="122"/>
      <c r="AO71" s="122"/>
      <c r="AP71" s="122"/>
      <c r="AQ71" s="122"/>
      <c r="AR71" s="128"/>
      <c r="AS71" s="128"/>
      <c r="AT71" s="122"/>
      <c r="AU71" s="122"/>
      <c r="AV71" s="122"/>
      <c r="AW71" s="122"/>
    </row>
    <row r="72" spans="1:49" ht="18" customHeight="1">
      <c r="A72" s="122"/>
      <c r="B72" s="122"/>
      <c r="C72" s="122"/>
      <c r="D72" s="129"/>
      <c r="E72" s="122"/>
      <c r="F72" s="122"/>
      <c r="G72" s="122"/>
      <c r="H72" s="130"/>
      <c r="I72" s="130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9"/>
      <c r="V72" s="122"/>
      <c r="W72" s="122"/>
      <c r="X72" s="122"/>
      <c r="Y72" s="130"/>
      <c r="Z72" s="130"/>
      <c r="AA72" s="122"/>
      <c r="AB72" s="122"/>
      <c r="AC72" s="122"/>
      <c r="AD72" s="122"/>
      <c r="AE72" s="122"/>
      <c r="AF72" s="122"/>
      <c r="AG72" s="122"/>
      <c r="AH72" s="122"/>
      <c r="AI72" s="122"/>
      <c r="AJ72" s="129"/>
      <c r="AK72" s="122"/>
      <c r="AL72" s="122"/>
      <c r="AM72" s="122"/>
      <c r="AN72" s="130"/>
      <c r="AO72" s="130"/>
      <c r="AP72" s="122"/>
      <c r="AQ72" s="122"/>
      <c r="AR72" s="122"/>
      <c r="AS72" s="122"/>
      <c r="AT72" s="122"/>
      <c r="AU72" s="122"/>
      <c r="AV72" s="122"/>
      <c r="AW72" s="122"/>
    </row>
    <row r="73" spans="1:49" ht="18" customHeight="1">
      <c r="A73" s="122"/>
      <c r="B73" s="131"/>
      <c r="C73" s="128"/>
      <c r="D73" s="122"/>
      <c r="E73" s="122"/>
      <c r="F73" s="128"/>
      <c r="G73" s="132"/>
      <c r="H73" s="133"/>
      <c r="I73" s="133"/>
      <c r="J73" s="133"/>
      <c r="K73" s="128"/>
      <c r="L73" s="122"/>
      <c r="M73" s="122"/>
      <c r="N73" s="128"/>
      <c r="O73" s="128"/>
      <c r="P73" s="128"/>
      <c r="Q73" s="127"/>
      <c r="R73" s="122"/>
      <c r="S73" s="131"/>
      <c r="T73" s="128"/>
      <c r="U73" s="122"/>
      <c r="V73" s="122"/>
      <c r="W73" s="128"/>
      <c r="X73" s="132"/>
      <c r="Y73" s="133"/>
      <c r="Z73" s="133"/>
      <c r="AA73" s="133"/>
      <c r="AB73" s="128"/>
      <c r="AC73" s="122"/>
      <c r="AD73" s="122"/>
      <c r="AE73" s="128"/>
      <c r="AF73" s="127"/>
      <c r="AG73" s="122"/>
      <c r="AH73" s="131"/>
      <c r="AI73" s="128"/>
      <c r="AJ73" s="122"/>
      <c r="AK73" s="122"/>
      <c r="AL73" s="128"/>
      <c r="AM73" s="132"/>
      <c r="AN73" s="133"/>
      <c r="AO73" s="133"/>
      <c r="AP73" s="133"/>
      <c r="AQ73" s="128"/>
      <c r="AR73" s="122"/>
      <c r="AS73" s="122"/>
      <c r="AT73" s="128"/>
      <c r="AU73" s="127"/>
      <c r="AV73" s="122"/>
      <c r="AW73" s="122"/>
    </row>
    <row r="74" spans="1:49" ht="18" customHeight="1">
      <c r="A74" s="122"/>
      <c r="B74" s="122"/>
      <c r="C74" s="122"/>
      <c r="D74" s="130"/>
      <c r="E74" s="134"/>
      <c r="F74" s="122"/>
      <c r="G74" s="129"/>
      <c r="H74" s="122"/>
      <c r="I74" s="122"/>
      <c r="J74" s="122"/>
      <c r="K74" s="122"/>
      <c r="L74" s="130"/>
      <c r="M74" s="134"/>
      <c r="N74" s="122"/>
      <c r="O74" s="122"/>
      <c r="P74" s="122"/>
      <c r="Q74" s="122"/>
      <c r="R74" s="122"/>
      <c r="S74" s="122"/>
      <c r="T74" s="122"/>
      <c r="U74" s="130"/>
      <c r="V74" s="134"/>
      <c r="W74" s="122"/>
      <c r="X74" s="129"/>
      <c r="Y74" s="122"/>
      <c r="Z74" s="122"/>
      <c r="AA74" s="122"/>
      <c r="AB74" s="122"/>
      <c r="AC74" s="130"/>
      <c r="AD74" s="134"/>
      <c r="AE74" s="122"/>
      <c r="AF74" s="122"/>
      <c r="AG74" s="122"/>
      <c r="AH74" s="122"/>
      <c r="AI74" s="122"/>
      <c r="AJ74" s="130"/>
      <c r="AK74" s="134"/>
      <c r="AL74" s="122"/>
      <c r="AM74" s="129"/>
      <c r="AN74" s="122"/>
      <c r="AO74" s="122"/>
      <c r="AP74" s="122"/>
      <c r="AQ74" s="122"/>
      <c r="AR74" s="130"/>
      <c r="AS74" s="134"/>
      <c r="AT74" s="122"/>
      <c r="AU74" s="122"/>
      <c r="AV74" s="128"/>
      <c r="AW74" s="122"/>
    </row>
    <row r="75" spans="1:49" ht="18" customHeight="1">
      <c r="A75" s="122"/>
      <c r="B75" s="122"/>
      <c r="C75" s="135"/>
      <c r="D75" s="136"/>
      <c r="E75" s="136"/>
      <c r="F75" s="136"/>
      <c r="G75" s="122"/>
      <c r="H75" s="122"/>
      <c r="I75" s="122"/>
      <c r="J75" s="122"/>
      <c r="K75" s="122"/>
      <c r="L75" s="196"/>
      <c r="M75" s="196"/>
      <c r="N75" s="122"/>
      <c r="O75" s="122"/>
      <c r="P75" s="122"/>
      <c r="Q75" s="122"/>
      <c r="R75" s="122"/>
      <c r="S75" s="122"/>
      <c r="T75" s="135"/>
      <c r="U75" s="136"/>
      <c r="V75" s="136"/>
      <c r="W75" s="136"/>
      <c r="X75" s="122"/>
      <c r="Y75" s="122"/>
      <c r="Z75" s="122"/>
      <c r="AA75" s="122"/>
      <c r="AB75" s="122"/>
      <c r="AC75" s="196"/>
      <c r="AD75" s="196"/>
      <c r="AE75" s="122"/>
      <c r="AF75" s="122"/>
      <c r="AG75" s="122"/>
      <c r="AH75" s="122"/>
      <c r="AI75" s="135"/>
      <c r="AJ75" s="136"/>
      <c r="AK75" s="136"/>
      <c r="AL75" s="136"/>
      <c r="AM75" s="122"/>
      <c r="AN75" s="122"/>
      <c r="AO75" s="122"/>
      <c r="AP75" s="122"/>
      <c r="AQ75" s="196"/>
      <c r="AR75" s="196"/>
      <c r="AS75" s="196"/>
      <c r="AT75" s="196"/>
      <c r="AU75" s="122"/>
      <c r="AV75" s="122"/>
      <c r="AW75" s="122"/>
    </row>
    <row r="76" spans="1:49" ht="18" customHeight="1">
      <c r="A76" s="122"/>
      <c r="B76" s="137"/>
      <c r="C76" s="138"/>
      <c r="D76" s="139"/>
      <c r="E76" s="137"/>
      <c r="F76" s="138"/>
      <c r="G76" s="138"/>
      <c r="H76" s="138"/>
      <c r="I76" s="139"/>
      <c r="J76" s="157"/>
      <c r="K76" s="158"/>
      <c r="L76" s="159"/>
      <c r="M76" s="159"/>
      <c r="N76" s="137"/>
      <c r="O76" s="137"/>
      <c r="P76" s="137"/>
      <c r="Q76" s="138"/>
      <c r="R76" s="139"/>
      <c r="S76" s="137"/>
      <c r="T76" s="138"/>
      <c r="U76" s="139"/>
      <c r="V76" s="137"/>
      <c r="W76" s="138"/>
      <c r="X76" s="138"/>
      <c r="Y76" s="138"/>
      <c r="Z76" s="139"/>
      <c r="AA76" s="157"/>
      <c r="AB76" s="158"/>
      <c r="AC76" s="159"/>
      <c r="AD76" s="159"/>
      <c r="AE76" s="137"/>
      <c r="AF76" s="137"/>
      <c r="AG76" s="159"/>
      <c r="AH76" s="174"/>
      <c r="AI76" s="174"/>
      <c r="AJ76" s="200"/>
      <c r="AK76" s="137"/>
      <c r="AL76" s="138"/>
      <c r="AM76" s="138"/>
      <c r="AN76" s="138"/>
      <c r="AO76" s="137"/>
      <c r="AP76" s="174"/>
      <c r="AQ76" s="174"/>
      <c r="AR76" s="174"/>
      <c r="AS76" s="159"/>
      <c r="AT76" s="137"/>
      <c r="AU76" s="137"/>
      <c r="AV76" s="122"/>
      <c r="AW76" s="122"/>
    </row>
    <row r="77" spans="1:49" ht="18" customHeight="1">
      <c r="A77" s="122"/>
      <c r="B77" s="130"/>
      <c r="C77" s="130"/>
      <c r="D77" s="122"/>
      <c r="E77" s="122"/>
      <c r="F77" s="130"/>
      <c r="G77" s="130"/>
      <c r="H77" s="196"/>
      <c r="I77" s="196"/>
      <c r="J77" s="130"/>
      <c r="K77" s="130"/>
      <c r="L77" s="122"/>
      <c r="M77" s="122"/>
      <c r="N77" s="130"/>
      <c r="O77" s="130"/>
      <c r="P77" s="130"/>
      <c r="Q77" s="130"/>
      <c r="R77" s="122"/>
      <c r="S77" s="130"/>
      <c r="T77" s="130"/>
      <c r="U77" s="122"/>
      <c r="V77" s="122"/>
      <c r="W77" s="130"/>
      <c r="X77" s="130"/>
      <c r="Y77" s="196"/>
      <c r="Z77" s="196"/>
      <c r="AA77" s="130"/>
      <c r="AB77" s="130"/>
      <c r="AC77" s="122"/>
      <c r="AD77" s="122"/>
      <c r="AE77" s="130"/>
      <c r="AF77" s="130"/>
      <c r="AG77" s="122"/>
      <c r="AH77" s="130"/>
      <c r="AI77" s="130"/>
      <c r="AJ77" s="122"/>
      <c r="AK77" s="122"/>
      <c r="AL77" s="130"/>
      <c r="AM77" s="130"/>
      <c r="AN77" s="196"/>
      <c r="AO77" s="196"/>
      <c r="AP77" s="130"/>
      <c r="AQ77" s="130"/>
      <c r="AR77" s="122"/>
      <c r="AS77" s="122"/>
      <c r="AT77" s="130"/>
      <c r="AU77" s="130"/>
      <c r="AV77" s="135"/>
      <c r="AW77" s="122"/>
    </row>
    <row r="78" spans="1:49" ht="18" customHeight="1">
      <c r="A78" s="122"/>
      <c r="B78" s="122"/>
      <c r="C78" s="122"/>
      <c r="D78" s="123"/>
      <c r="E78" s="122"/>
      <c r="F78" s="122"/>
      <c r="G78" s="122"/>
      <c r="H78" s="124"/>
      <c r="I78" s="124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3"/>
      <c r="V78" s="122"/>
      <c r="W78" s="122"/>
      <c r="X78" s="122"/>
      <c r="Y78" s="124"/>
      <c r="Z78" s="124"/>
      <c r="AA78" s="122"/>
      <c r="AB78" s="122"/>
      <c r="AC78" s="122"/>
      <c r="AD78" s="122"/>
      <c r="AE78" s="122"/>
      <c r="AF78" s="122"/>
      <c r="AG78" s="122"/>
      <c r="AH78" s="122"/>
      <c r="AI78" s="122"/>
      <c r="AJ78" s="123"/>
      <c r="AK78" s="122"/>
      <c r="AL78" s="122"/>
      <c r="AM78" s="122"/>
      <c r="AN78" s="124"/>
      <c r="AO78" s="124"/>
      <c r="AP78" s="122"/>
      <c r="AQ78" s="122"/>
      <c r="AR78" s="122"/>
      <c r="AS78" s="122"/>
      <c r="AT78" s="122"/>
      <c r="AU78" s="122"/>
      <c r="AV78" s="130"/>
      <c r="AW78" s="122"/>
    </row>
    <row r="79" spans="1:49" ht="18" customHeight="1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</row>
    <row r="80" spans="1:49" ht="18" customHeight="1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</row>
    <row r="81" spans="1:49" ht="18" customHeight="1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</row>
    <row r="82" spans="1:49" ht="18" customHeight="1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</row>
    <row r="83" spans="1:49" ht="18" customHeight="1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</row>
    <row r="84" spans="1:49" ht="18" customHeight="1">
      <c r="A84" s="125"/>
      <c r="B84" s="125"/>
      <c r="C84" s="126"/>
      <c r="D84" s="126"/>
      <c r="E84" s="126"/>
      <c r="F84" s="122"/>
      <c r="G84" s="122"/>
      <c r="H84" s="122"/>
      <c r="I84" s="130"/>
      <c r="J84" s="130"/>
      <c r="K84" s="122"/>
      <c r="L84" s="122"/>
      <c r="M84" s="122"/>
      <c r="N84" s="122"/>
      <c r="O84" s="122"/>
      <c r="P84" s="122"/>
      <c r="Q84" s="122"/>
      <c r="R84" s="125"/>
      <c r="S84" s="126"/>
      <c r="T84" s="126"/>
      <c r="U84" s="126"/>
      <c r="V84" s="140"/>
      <c r="W84" s="122"/>
      <c r="X84" s="198"/>
      <c r="Y84" s="199"/>
      <c r="Z84" s="122"/>
      <c r="AA84" s="122"/>
      <c r="AB84" s="122"/>
      <c r="AC84" s="122"/>
      <c r="AD84" s="122"/>
      <c r="AE84" s="122"/>
      <c r="AF84" s="122"/>
      <c r="AG84" s="125"/>
      <c r="AH84" s="126"/>
      <c r="AI84" s="126"/>
      <c r="AJ84" s="126"/>
      <c r="AK84" s="140"/>
      <c r="AL84" s="122"/>
      <c r="AM84" s="198"/>
      <c r="AN84" s="199"/>
      <c r="AO84" s="122"/>
      <c r="AP84" s="122"/>
      <c r="AQ84" s="122"/>
      <c r="AR84" s="122"/>
      <c r="AS84" s="122"/>
      <c r="AT84" s="122"/>
      <c r="AU84" s="122"/>
      <c r="AV84" s="122"/>
      <c r="AW84" s="122"/>
    </row>
    <row r="85" spans="1:49" ht="18" customHeight="1">
      <c r="A85" s="122"/>
      <c r="B85" s="122"/>
      <c r="C85" s="122"/>
      <c r="D85" s="127"/>
      <c r="E85" s="128"/>
      <c r="F85" s="122"/>
      <c r="G85" s="122"/>
      <c r="H85" s="122"/>
      <c r="I85" s="122"/>
      <c r="J85" s="122"/>
      <c r="K85" s="122"/>
      <c r="L85" s="128"/>
      <c r="M85" s="128"/>
      <c r="N85" s="122"/>
      <c r="O85" s="122"/>
      <c r="P85" s="122"/>
      <c r="Q85" s="122"/>
      <c r="R85" s="122"/>
      <c r="S85" s="122"/>
      <c r="T85" s="127"/>
      <c r="U85" s="128"/>
      <c r="V85" s="122"/>
      <c r="W85" s="122"/>
      <c r="X85" s="122"/>
      <c r="Y85" s="122"/>
      <c r="Z85" s="122"/>
      <c r="AA85" s="122"/>
      <c r="AB85" s="128"/>
      <c r="AC85" s="128"/>
      <c r="AD85" s="122"/>
      <c r="AE85" s="122"/>
      <c r="AF85" s="122"/>
      <c r="AG85" s="130"/>
      <c r="AH85" s="127"/>
      <c r="AI85" s="127"/>
      <c r="AJ85" s="127"/>
      <c r="AK85" s="142"/>
      <c r="AL85" s="143"/>
      <c r="AM85" s="143"/>
      <c r="AN85" s="142"/>
      <c r="AO85" s="143"/>
      <c r="AP85" s="143"/>
      <c r="AQ85" s="142"/>
      <c r="AR85" s="143"/>
      <c r="AS85" s="143"/>
      <c r="AT85" s="122"/>
      <c r="AU85" s="122"/>
      <c r="AV85" s="122"/>
      <c r="AW85" s="122"/>
    </row>
    <row r="86" spans="1:49" ht="18" customHeight="1">
      <c r="A86" s="122"/>
      <c r="B86" s="122"/>
      <c r="C86" s="122"/>
      <c r="D86" s="129"/>
      <c r="E86" s="122"/>
      <c r="F86" s="122"/>
      <c r="G86" s="122"/>
      <c r="H86" s="130"/>
      <c r="I86" s="130"/>
      <c r="J86" s="122"/>
      <c r="K86" s="122"/>
      <c r="L86" s="122"/>
      <c r="M86" s="122"/>
      <c r="N86" s="122"/>
      <c r="O86" s="122"/>
      <c r="P86" s="128"/>
      <c r="Q86" s="122"/>
      <c r="R86" s="122"/>
      <c r="S86" s="122"/>
      <c r="T86" s="129"/>
      <c r="U86" s="122"/>
      <c r="V86" s="122"/>
      <c r="W86" s="122"/>
      <c r="X86" s="130"/>
      <c r="Y86" s="130"/>
      <c r="Z86" s="122"/>
      <c r="AA86" s="122"/>
      <c r="AB86" s="122"/>
      <c r="AC86" s="122"/>
      <c r="AD86" s="122"/>
      <c r="AE86" s="122"/>
      <c r="AF86" s="122"/>
      <c r="AG86" s="178"/>
      <c r="AH86" s="127"/>
      <c r="AI86" s="127"/>
      <c r="AJ86" s="127"/>
      <c r="AK86" s="143"/>
      <c r="AL86" s="143"/>
      <c r="AM86" s="143"/>
      <c r="AN86" s="143"/>
      <c r="AO86" s="143"/>
      <c r="AP86" s="143"/>
      <c r="AQ86" s="143"/>
      <c r="AR86" s="143"/>
      <c r="AS86" s="143"/>
      <c r="AT86" s="122"/>
      <c r="AU86" s="122"/>
      <c r="AV86" s="122"/>
      <c r="AW86" s="122"/>
    </row>
    <row r="87" spans="1:49" ht="18" customHeight="1">
      <c r="A87" s="122"/>
      <c r="B87" s="131"/>
      <c r="C87" s="128"/>
      <c r="D87" s="122"/>
      <c r="E87" s="122"/>
      <c r="F87" s="128"/>
      <c r="G87" s="132"/>
      <c r="H87" s="133"/>
      <c r="I87" s="133"/>
      <c r="J87" s="133"/>
      <c r="K87" s="128"/>
      <c r="L87" s="122"/>
      <c r="M87" s="122"/>
      <c r="N87" s="128"/>
      <c r="O87" s="127"/>
      <c r="P87" s="122"/>
      <c r="Q87" s="122"/>
      <c r="R87" s="131"/>
      <c r="S87" s="128"/>
      <c r="T87" s="122"/>
      <c r="U87" s="122"/>
      <c r="V87" s="128"/>
      <c r="W87" s="132"/>
      <c r="X87" s="133"/>
      <c r="Y87" s="133"/>
      <c r="Z87" s="133"/>
      <c r="AA87" s="128"/>
      <c r="AB87" s="122"/>
      <c r="AC87" s="122"/>
      <c r="AD87" s="128"/>
      <c r="AE87" s="127"/>
      <c r="AF87" s="122"/>
      <c r="AG87" s="178"/>
      <c r="AH87" s="144"/>
      <c r="AI87" s="144"/>
      <c r="AJ87" s="144"/>
      <c r="AK87" s="127"/>
      <c r="AL87" s="127"/>
      <c r="AM87" s="127"/>
      <c r="AN87" s="145"/>
      <c r="AO87" s="145"/>
      <c r="AP87" s="145"/>
      <c r="AQ87" s="127"/>
      <c r="AR87" s="127"/>
      <c r="AS87" s="127"/>
      <c r="AT87" s="122"/>
      <c r="AU87" s="122"/>
      <c r="AV87" s="122"/>
      <c r="AW87" s="122"/>
    </row>
    <row r="88" spans="1:49" ht="18" customHeight="1">
      <c r="A88" s="122"/>
      <c r="B88" s="122"/>
      <c r="C88" s="122"/>
      <c r="D88" s="130"/>
      <c r="E88" s="134"/>
      <c r="F88" s="122"/>
      <c r="G88" s="129"/>
      <c r="H88" s="122"/>
      <c r="I88" s="122"/>
      <c r="J88" s="122"/>
      <c r="K88" s="122"/>
      <c r="L88" s="130"/>
      <c r="M88" s="134"/>
      <c r="N88" s="122"/>
      <c r="O88" s="122"/>
      <c r="P88" s="122"/>
      <c r="Q88" s="122"/>
      <c r="R88" s="122"/>
      <c r="S88" s="122"/>
      <c r="T88" s="130"/>
      <c r="U88" s="134"/>
      <c r="V88" s="122"/>
      <c r="W88" s="129"/>
      <c r="X88" s="122"/>
      <c r="Y88" s="122"/>
      <c r="Z88" s="122"/>
      <c r="AA88" s="122"/>
      <c r="AB88" s="130"/>
      <c r="AC88" s="134"/>
      <c r="AD88" s="122"/>
      <c r="AE88" s="122"/>
      <c r="AF88" s="122"/>
      <c r="AG88" s="178"/>
      <c r="AH88" s="144"/>
      <c r="AI88" s="144"/>
      <c r="AJ88" s="144"/>
      <c r="AK88" s="127"/>
      <c r="AL88" s="127"/>
      <c r="AM88" s="127"/>
      <c r="AN88" s="145"/>
      <c r="AO88" s="145"/>
      <c r="AP88" s="145"/>
      <c r="AQ88" s="145"/>
      <c r="AR88" s="145"/>
      <c r="AS88" s="145"/>
      <c r="AT88" s="128"/>
      <c r="AU88" s="127"/>
      <c r="AV88" s="122"/>
      <c r="AW88" s="122"/>
    </row>
    <row r="89" spans="1:49" ht="18" customHeight="1">
      <c r="A89" s="122"/>
      <c r="B89" s="122"/>
      <c r="C89" s="135"/>
      <c r="D89" s="136"/>
      <c r="E89" s="136"/>
      <c r="F89" s="136"/>
      <c r="G89" s="122"/>
      <c r="H89" s="122"/>
      <c r="I89" s="122"/>
      <c r="J89" s="122"/>
      <c r="K89" s="122"/>
      <c r="L89" s="196"/>
      <c r="M89" s="196"/>
      <c r="N89" s="122"/>
      <c r="O89" s="122"/>
      <c r="P89" s="196"/>
      <c r="Q89" s="122"/>
      <c r="R89" s="122"/>
      <c r="S89" s="135"/>
      <c r="T89" s="136"/>
      <c r="U89" s="136"/>
      <c r="V89" s="136"/>
      <c r="W89" s="122"/>
      <c r="X89" s="122"/>
      <c r="Y89" s="122"/>
      <c r="Z89" s="122"/>
      <c r="AA89" s="122"/>
      <c r="AB89" s="196"/>
      <c r="AC89" s="196"/>
      <c r="AD89" s="122"/>
      <c r="AE89" s="122"/>
      <c r="AF89" s="122"/>
      <c r="AG89" s="122"/>
      <c r="AH89" s="144"/>
      <c r="AI89" s="144"/>
      <c r="AJ89" s="144"/>
      <c r="AK89" s="146"/>
      <c r="AL89" s="146"/>
      <c r="AM89" s="146"/>
      <c r="AN89" s="127"/>
      <c r="AO89" s="127"/>
      <c r="AP89" s="127"/>
      <c r="AQ89" s="127"/>
      <c r="AR89" s="127"/>
      <c r="AS89" s="127"/>
      <c r="AT89" s="122"/>
      <c r="AU89" s="122"/>
      <c r="AV89" s="122"/>
      <c r="AW89" s="122"/>
    </row>
    <row r="90" spans="1:49" ht="18" customHeight="1">
      <c r="A90" s="137"/>
      <c r="B90" s="174"/>
      <c r="C90" s="174"/>
      <c r="D90" s="174"/>
      <c r="E90" s="137"/>
      <c r="F90" s="138"/>
      <c r="G90" s="138"/>
      <c r="H90" s="138"/>
      <c r="I90" s="137"/>
      <c r="J90" s="174"/>
      <c r="K90" s="174"/>
      <c r="L90" s="174"/>
      <c r="M90" s="159"/>
      <c r="N90" s="137"/>
      <c r="O90" s="137"/>
      <c r="P90" s="124"/>
      <c r="Q90" s="137"/>
      <c r="R90" s="174"/>
      <c r="S90" s="174"/>
      <c r="T90" s="174"/>
      <c r="U90" s="137"/>
      <c r="V90" s="138"/>
      <c r="W90" s="138"/>
      <c r="X90" s="138"/>
      <c r="Y90" s="137"/>
      <c r="Z90" s="174"/>
      <c r="AA90" s="174"/>
      <c r="AB90" s="174"/>
      <c r="AC90" s="159"/>
      <c r="AD90" s="137"/>
      <c r="AE90" s="137"/>
      <c r="AF90" s="122"/>
      <c r="AG90" s="139"/>
      <c r="AH90" s="144"/>
      <c r="AI90" s="144"/>
      <c r="AJ90" s="144"/>
      <c r="AK90" s="146"/>
      <c r="AL90" s="146"/>
      <c r="AM90" s="146"/>
      <c r="AN90" s="127"/>
      <c r="AO90" s="127"/>
      <c r="AP90" s="127"/>
      <c r="AQ90" s="145"/>
      <c r="AR90" s="145"/>
      <c r="AS90" s="145"/>
      <c r="AT90" s="122"/>
      <c r="AU90" s="122"/>
      <c r="AV90" s="122"/>
      <c r="AW90" s="122"/>
    </row>
    <row r="91" spans="1:49" ht="18" customHeight="1">
      <c r="A91" s="122"/>
      <c r="B91" s="130"/>
      <c r="C91" s="130"/>
      <c r="D91" s="122"/>
      <c r="E91" s="122"/>
      <c r="F91" s="130"/>
      <c r="G91" s="130"/>
      <c r="H91" s="196"/>
      <c r="I91" s="196"/>
      <c r="J91" s="130"/>
      <c r="K91" s="130"/>
      <c r="L91" s="122"/>
      <c r="M91" s="122"/>
      <c r="N91" s="130"/>
      <c r="O91" s="130"/>
      <c r="P91" s="122"/>
      <c r="Q91" s="122"/>
      <c r="R91" s="130"/>
      <c r="S91" s="130"/>
      <c r="T91" s="122"/>
      <c r="U91" s="122"/>
      <c r="V91" s="130"/>
      <c r="W91" s="130"/>
      <c r="X91" s="196"/>
      <c r="Y91" s="196"/>
      <c r="Z91" s="130"/>
      <c r="AA91" s="130"/>
      <c r="AB91" s="122"/>
      <c r="AC91" s="122"/>
      <c r="AD91" s="130"/>
      <c r="AE91" s="130"/>
      <c r="AF91" s="122"/>
      <c r="AG91" s="122"/>
      <c r="AH91" s="144"/>
      <c r="AI91" s="144"/>
      <c r="AJ91" s="144"/>
      <c r="AK91" s="146"/>
      <c r="AL91" s="146"/>
      <c r="AM91" s="146"/>
      <c r="AN91" s="146"/>
      <c r="AO91" s="146"/>
      <c r="AP91" s="146"/>
      <c r="AQ91" s="127"/>
      <c r="AR91" s="127"/>
      <c r="AS91" s="127"/>
      <c r="AT91" s="137"/>
      <c r="AU91" s="137"/>
      <c r="AV91" s="122"/>
      <c r="AW91" s="122"/>
    </row>
    <row r="92" spans="1:49" ht="18" customHeight="1">
      <c r="A92" s="122"/>
      <c r="B92" s="122"/>
      <c r="C92" s="122"/>
      <c r="D92" s="123"/>
      <c r="E92" s="122"/>
      <c r="F92" s="122"/>
      <c r="G92" s="122"/>
      <c r="H92" s="124"/>
      <c r="I92" s="124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3"/>
      <c r="U92" s="122"/>
      <c r="V92" s="122"/>
      <c r="W92" s="122"/>
      <c r="X92" s="124"/>
      <c r="Y92" s="124"/>
      <c r="Z92" s="122"/>
      <c r="AA92" s="122"/>
      <c r="AB92" s="122"/>
      <c r="AC92" s="122"/>
      <c r="AD92" s="122"/>
      <c r="AE92" s="122"/>
      <c r="AF92" s="122"/>
      <c r="AG92" s="122"/>
      <c r="AH92" s="144"/>
      <c r="AI92" s="144"/>
      <c r="AJ92" s="144"/>
      <c r="AK92" s="146"/>
      <c r="AL92" s="146"/>
      <c r="AM92" s="146"/>
      <c r="AN92" s="146"/>
      <c r="AO92" s="146"/>
      <c r="AP92" s="146"/>
      <c r="AQ92" s="127"/>
      <c r="AR92" s="127"/>
      <c r="AS92" s="127"/>
      <c r="AT92" s="130"/>
      <c r="AU92" s="130"/>
      <c r="AV92" s="122"/>
      <c r="AW92" s="122"/>
    </row>
    <row r="93" spans="1:49" ht="18" customHeight="1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44"/>
      <c r="AI93" s="144"/>
      <c r="AJ93" s="144"/>
      <c r="AK93" s="146"/>
      <c r="AL93" s="146"/>
      <c r="AM93" s="146"/>
      <c r="AN93" s="146"/>
      <c r="AO93" s="146"/>
      <c r="AP93" s="146"/>
      <c r="AQ93" s="127"/>
      <c r="AR93" s="127"/>
      <c r="AS93" s="127"/>
      <c r="AT93" s="122"/>
      <c r="AU93" s="122"/>
      <c r="AV93" s="122"/>
      <c r="AW93" s="122"/>
    </row>
    <row r="94" spans="1:49" ht="18" customHeight="1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</row>
    <row r="95" spans="1:49" ht="18" customHeight="1">
      <c r="A95" s="122"/>
      <c r="B95" s="125"/>
      <c r="C95" s="125"/>
      <c r="D95" s="126"/>
      <c r="E95" s="126"/>
      <c r="F95" s="126"/>
      <c r="G95" s="122"/>
      <c r="H95" s="122"/>
      <c r="I95" s="122"/>
      <c r="J95" s="130"/>
      <c r="K95" s="130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</row>
    <row r="96" spans="1:49" ht="18" customHeight="1">
      <c r="A96" s="122"/>
      <c r="B96" s="122"/>
      <c r="C96" s="122"/>
      <c r="D96" s="122"/>
      <c r="E96" s="127"/>
      <c r="F96" s="128"/>
      <c r="G96" s="122"/>
      <c r="H96" s="122"/>
      <c r="I96" s="122"/>
      <c r="J96" s="122"/>
      <c r="K96" s="122"/>
      <c r="L96" s="122"/>
      <c r="M96" s="128"/>
      <c r="N96" s="128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</row>
    <row r="97" spans="1:49" ht="18" customHeight="1">
      <c r="A97" s="122"/>
      <c r="B97" s="122"/>
      <c r="C97" s="122"/>
      <c r="D97" s="122"/>
      <c r="E97" s="129"/>
      <c r="F97" s="122"/>
      <c r="G97" s="122"/>
      <c r="H97" s="122"/>
      <c r="I97" s="130"/>
      <c r="J97" s="130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</row>
    <row r="98" spans="1:49" ht="18" customHeight="1">
      <c r="A98" s="122"/>
      <c r="B98" s="122"/>
      <c r="C98" s="131"/>
      <c r="D98" s="128"/>
      <c r="E98" s="122"/>
      <c r="F98" s="122"/>
      <c r="G98" s="128"/>
      <c r="H98" s="132"/>
      <c r="I98" s="133"/>
      <c r="J98" s="133"/>
      <c r="K98" s="133"/>
      <c r="L98" s="128"/>
      <c r="M98" s="122"/>
      <c r="N98" s="122"/>
      <c r="O98" s="128"/>
      <c r="P98" s="127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</row>
    <row r="99" spans="1:49" ht="18" customHeight="1">
      <c r="A99" s="122"/>
      <c r="B99" s="122"/>
      <c r="C99" s="122"/>
      <c r="D99" s="122"/>
      <c r="E99" s="130"/>
      <c r="F99" s="134"/>
      <c r="G99" s="122"/>
      <c r="H99" s="129"/>
      <c r="I99" s="122"/>
      <c r="J99" s="122"/>
      <c r="K99" s="122"/>
      <c r="L99" s="122"/>
      <c r="M99" s="130"/>
      <c r="N99" s="134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</row>
    <row r="100" spans="1:49" ht="18" customHeight="1">
      <c r="A100" s="122"/>
      <c r="B100" s="122"/>
      <c r="C100" s="122"/>
      <c r="D100" s="135"/>
      <c r="E100" s="136"/>
      <c r="F100" s="136"/>
      <c r="G100" s="136"/>
      <c r="H100" s="122"/>
      <c r="I100" s="122"/>
      <c r="J100" s="122"/>
      <c r="K100" s="122"/>
      <c r="L100" s="122"/>
      <c r="M100" s="196"/>
      <c r="N100" s="196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</row>
    <row r="101" spans="1:49" ht="18" customHeight="1">
      <c r="A101" s="122"/>
      <c r="B101" s="163"/>
      <c r="C101" s="177"/>
      <c r="D101" s="177"/>
      <c r="E101" s="177"/>
      <c r="F101" s="163"/>
      <c r="G101" s="192"/>
      <c r="H101" s="192"/>
      <c r="I101" s="192"/>
      <c r="J101" s="163"/>
      <c r="K101" s="177"/>
      <c r="L101" s="177"/>
      <c r="M101" s="177"/>
      <c r="N101" s="125"/>
      <c r="O101" s="163"/>
      <c r="P101" s="163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</row>
    <row r="102" spans="1:49" ht="18" customHeight="1">
      <c r="A102" s="122"/>
      <c r="B102" s="122"/>
      <c r="C102" s="130"/>
      <c r="D102" s="130"/>
      <c r="E102" s="122"/>
      <c r="F102" s="122"/>
      <c r="G102" s="130"/>
      <c r="H102" s="130"/>
      <c r="I102" s="196"/>
      <c r="J102" s="196"/>
      <c r="K102" s="130"/>
      <c r="L102" s="130"/>
      <c r="M102" s="122"/>
      <c r="N102" s="122"/>
      <c r="O102" s="130"/>
      <c r="P102" s="130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</row>
    <row r="103" spans="1:49" ht="18" customHeight="1">
      <c r="B103" s="122"/>
      <c r="C103" s="122"/>
      <c r="D103" s="122"/>
      <c r="E103" s="123"/>
      <c r="F103" s="122"/>
      <c r="G103" s="122"/>
      <c r="H103" s="122"/>
      <c r="I103" s="124"/>
      <c r="J103" s="124"/>
      <c r="K103" s="122"/>
      <c r="L103" s="122"/>
      <c r="M103" s="122"/>
      <c r="N103" s="122"/>
      <c r="O103" s="122"/>
      <c r="P103" s="122"/>
      <c r="Q103" s="122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</row>
    <row r="104" spans="1:49" ht="18" customHeight="1"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</row>
    <row r="105" spans="1:49" ht="18" customHeight="1"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</row>
    <row r="106" spans="1:49" ht="20.25" customHeight="1"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</row>
    <row r="107" spans="1:49" ht="20.25" customHeight="1"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</row>
  </sheetData>
  <mergeCells count="275">
    <mergeCell ref="AG4:AI5"/>
    <mergeCell ref="AJ4:AL5"/>
    <mergeCell ref="B2:E2"/>
    <mergeCell ref="H2:I2"/>
    <mergeCell ref="R2:U2"/>
    <mergeCell ref="X2:Y2"/>
    <mergeCell ref="AH2:AK2"/>
    <mergeCell ref="AL2:AM2"/>
    <mergeCell ref="AO2:AP2"/>
    <mergeCell ref="AM4:AO5"/>
    <mergeCell ref="AP4:AR5"/>
    <mergeCell ref="Q4:S5"/>
    <mergeCell ref="T4:V5"/>
    <mergeCell ref="W4:Y5"/>
    <mergeCell ref="Z4:AB5"/>
    <mergeCell ref="AR2:AS2"/>
    <mergeCell ref="C3:F3"/>
    <mergeCell ref="G3:H3"/>
    <mergeCell ref="J3:K3"/>
    <mergeCell ref="M3:N3"/>
    <mergeCell ref="Q3:T3"/>
    <mergeCell ref="U3:V3"/>
    <mergeCell ref="X3:Y3"/>
    <mergeCell ref="AA3:AB3"/>
    <mergeCell ref="AG3:AJ3"/>
    <mergeCell ref="AK3:AL3"/>
    <mergeCell ref="AN3:AO3"/>
    <mergeCell ref="AQ3:AR3"/>
    <mergeCell ref="AP8:AR8"/>
    <mergeCell ref="L9:N9"/>
    <mergeCell ref="Z9:AB9"/>
    <mergeCell ref="AP9:AR9"/>
    <mergeCell ref="B13:D13"/>
    <mergeCell ref="F13:H13"/>
    <mergeCell ref="R13:U13"/>
    <mergeCell ref="X13:Y13"/>
    <mergeCell ref="AI13:AL13"/>
    <mergeCell ref="AM13:AN13"/>
    <mergeCell ref="AP13:AQ13"/>
    <mergeCell ref="AG8:AI9"/>
    <mergeCell ref="AJ8:AL9"/>
    <mergeCell ref="AM8:AO9"/>
    <mergeCell ref="AG10:AI11"/>
    <mergeCell ref="AJ10:AL11"/>
    <mergeCell ref="AM10:AO11"/>
    <mergeCell ref="AP10:AR11"/>
    <mergeCell ref="Z10:AB11"/>
    <mergeCell ref="Q6:S7"/>
    <mergeCell ref="AM17:AO17"/>
    <mergeCell ref="AP17:AR17"/>
    <mergeCell ref="I18:K18"/>
    <mergeCell ref="L18:N18"/>
    <mergeCell ref="W18:Y18"/>
    <mergeCell ref="Z18:AB18"/>
    <mergeCell ref="AM18:AO18"/>
    <mergeCell ref="AP18:AR18"/>
    <mergeCell ref="AS13:AT13"/>
    <mergeCell ref="AK14:AL14"/>
    <mergeCell ref="AN14:AO14"/>
    <mergeCell ref="AQ14:AR14"/>
    <mergeCell ref="J14:K14"/>
    <mergeCell ref="M14:N14"/>
    <mergeCell ref="Q14:T14"/>
    <mergeCell ref="U14:V14"/>
    <mergeCell ref="X14:Y14"/>
    <mergeCell ref="AA14:AB14"/>
    <mergeCell ref="AG14:AJ14"/>
    <mergeCell ref="AG17:AI18"/>
    <mergeCell ref="AJ17:AL18"/>
    <mergeCell ref="Q17:S18"/>
    <mergeCell ref="T17:V18"/>
    <mergeCell ref="AP19:AR19"/>
    <mergeCell ref="L20:N20"/>
    <mergeCell ref="Z20:AB20"/>
    <mergeCell ref="AP20:AR20"/>
    <mergeCell ref="B24:E24"/>
    <mergeCell ref="F24:G24"/>
    <mergeCell ref="I24:J24"/>
    <mergeCell ref="L24:M24"/>
    <mergeCell ref="R24:U24"/>
    <mergeCell ref="V24:W24"/>
    <mergeCell ref="Y24:Z24"/>
    <mergeCell ref="AB24:AC24"/>
    <mergeCell ref="AH24:AK24"/>
    <mergeCell ref="AL24:AM24"/>
    <mergeCell ref="AO24:AP24"/>
    <mergeCell ref="AR24:AS24"/>
    <mergeCell ref="AM19:AO20"/>
    <mergeCell ref="C21:E22"/>
    <mergeCell ref="F21:H22"/>
    <mergeCell ref="I21:K22"/>
    <mergeCell ref="L21:N22"/>
    <mergeCell ref="AG21:AI22"/>
    <mergeCell ref="AJ21:AL22"/>
    <mergeCell ref="AM21:AO22"/>
    <mergeCell ref="AM29:AO29"/>
    <mergeCell ref="AP29:AR29"/>
    <mergeCell ref="L30:N30"/>
    <mergeCell ref="Z30:AB30"/>
    <mergeCell ref="AP30:AR30"/>
    <mergeCell ref="AK25:AL25"/>
    <mergeCell ref="AN25:AO25"/>
    <mergeCell ref="AQ25:AR25"/>
    <mergeCell ref="I28:K28"/>
    <mergeCell ref="L28:N28"/>
    <mergeCell ref="W28:Y28"/>
    <mergeCell ref="Z28:AB28"/>
    <mergeCell ref="AM28:AO28"/>
    <mergeCell ref="AP28:AR28"/>
    <mergeCell ref="J25:K25"/>
    <mergeCell ref="M25:N25"/>
    <mergeCell ref="Q25:T25"/>
    <mergeCell ref="U25:V25"/>
    <mergeCell ref="X25:Y25"/>
    <mergeCell ref="AA25:AB25"/>
    <mergeCell ref="AG25:AJ25"/>
    <mergeCell ref="AP31:AR31"/>
    <mergeCell ref="B35:E35"/>
    <mergeCell ref="R35:U35"/>
    <mergeCell ref="V35:W35"/>
    <mergeCell ref="Y35:Z35"/>
    <mergeCell ref="AB35:AC35"/>
    <mergeCell ref="Q36:T36"/>
    <mergeCell ref="U36:V36"/>
    <mergeCell ref="X36:Y36"/>
    <mergeCell ref="AA36:AB36"/>
    <mergeCell ref="AM30:AO31"/>
    <mergeCell ref="C32:E33"/>
    <mergeCell ref="F32:H33"/>
    <mergeCell ref="I32:K33"/>
    <mergeCell ref="L32:N33"/>
    <mergeCell ref="AG32:AI33"/>
    <mergeCell ref="AJ32:AL33"/>
    <mergeCell ref="AM32:AO33"/>
    <mergeCell ref="AP32:AR33"/>
    <mergeCell ref="Q32:S33"/>
    <mergeCell ref="T32:V33"/>
    <mergeCell ref="W32:Y33"/>
    <mergeCell ref="G43:J43"/>
    <mergeCell ref="H44:I44"/>
    <mergeCell ref="C4:E5"/>
    <mergeCell ref="F4:H5"/>
    <mergeCell ref="I4:K5"/>
    <mergeCell ref="L4:N5"/>
    <mergeCell ref="C8:E9"/>
    <mergeCell ref="F8:H9"/>
    <mergeCell ref="I8:K9"/>
    <mergeCell ref="C10:E11"/>
    <mergeCell ref="F10:H11"/>
    <mergeCell ref="I10:K11"/>
    <mergeCell ref="L10:N11"/>
    <mergeCell ref="H38:I38"/>
    <mergeCell ref="G39:J39"/>
    <mergeCell ref="D40:E40"/>
    <mergeCell ref="L40:M40"/>
    <mergeCell ref="C41:F41"/>
    <mergeCell ref="K41:N41"/>
    <mergeCell ref="C14:F14"/>
    <mergeCell ref="G14:H14"/>
    <mergeCell ref="L8:N8"/>
    <mergeCell ref="C19:E20"/>
    <mergeCell ref="F19:H20"/>
    <mergeCell ref="T6:V7"/>
    <mergeCell ref="I6:K6"/>
    <mergeCell ref="L6:N6"/>
    <mergeCell ref="W6:Y6"/>
    <mergeCell ref="Z6:AB6"/>
    <mergeCell ref="B42:C42"/>
    <mergeCell ref="F42:G42"/>
    <mergeCell ref="J42:K42"/>
    <mergeCell ref="N42:O42"/>
    <mergeCell ref="Z42:AB42"/>
    <mergeCell ref="Q8:S9"/>
    <mergeCell ref="T8:V9"/>
    <mergeCell ref="W8:Y9"/>
    <mergeCell ref="Q10:S11"/>
    <mergeCell ref="T10:V11"/>
    <mergeCell ref="W10:Y11"/>
    <mergeCell ref="W39:Y39"/>
    <mergeCell ref="Z39:AB39"/>
    <mergeCell ref="W40:Y40"/>
    <mergeCell ref="Z40:AB40"/>
    <mergeCell ref="Z41:AB41"/>
    <mergeCell ref="Z8:AB8"/>
    <mergeCell ref="C17:E18"/>
    <mergeCell ref="F17:H18"/>
    <mergeCell ref="AM6:AO6"/>
    <mergeCell ref="AP6:AR6"/>
    <mergeCell ref="I7:K7"/>
    <mergeCell ref="L7:N7"/>
    <mergeCell ref="W7:Y7"/>
    <mergeCell ref="Z7:AB7"/>
    <mergeCell ref="AM7:AO7"/>
    <mergeCell ref="AP7:AR7"/>
    <mergeCell ref="C15:E16"/>
    <mergeCell ref="F15:H16"/>
    <mergeCell ref="I15:K16"/>
    <mergeCell ref="L15:N16"/>
    <mergeCell ref="AG15:AI16"/>
    <mergeCell ref="AJ15:AL16"/>
    <mergeCell ref="AM15:AO16"/>
    <mergeCell ref="AP15:AR16"/>
    <mergeCell ref="Q15:S16"/>
    <mergeCell ref="T15:V16"/>
    <mergeCell ref="W15:Y16"/>
    <mergeCell ref="Z15:AB16"/>
    <mergeCell ref="C6:E7"/>
    <mergeCell ref="F6:H7"/>
    <mergeCell ref="AG6:AI7"/>
    <mergeCell ref="AJ6:AL7"/>
    <mergeCell ref="I19:K20"/>
    <mergeCell ref="AG19:AI20"/>
    <mergeCell ref="AJ19:AL20"/>
    <mergeCell ref="Q19:S20"/>
    <mergeCell ref="T19:V20"/>
    <mergeCell ref="W19:Y20"/>
    <mergeCell ref="L19:N19"/>
    <mergeCell ref="Z19:AB19"/>
    <mergeCell ref="I17:K17"/>
    <mergeCell ref="L17:N17"/>
    <mergeCell ref="W17:Y17"/>
    <mergeCell ref="Z17:AB17"/>
    <mergeCell ref="AP21:AR22"/>
    <mergeCell ref="Q21:S22"/>
    <mergeCell ref="T21:V22"/>
    <mergeCell ref="W21:Y22"/>
    <mergeCell ref="Z21:AB22"/>
    <mergeCell ref="C26:E27"/>
    <mergeCell ref="F26:H27"/>
    <mergeCell ref="I26:K27"/>
    <mergeCell ref="L26:N27"/>
    <mergeCell ref="AG26:AI27"/>
    <mergeCell ref="AJ26:AL27"/>
    <mergeCell ref="AM26:AO27"/>
    <mergeCell ref="AP26:AR27"/>
    <mergeCell ref="Q26:S27"/>
    <mergeCell ref="T26:V27"/>
    <mergeCell ref="W26:Y27"/>
    <mergeCell ref="Z26:AB27"/>
    <mergeCell ref="C25:F25"/>
    <mergeCell ref="G25:H25"/>
    <mergeCell ref="C28:E29"/>
    <mergeCell ref="F28:H29"/>
    <mergeCell ref="AG28:AI29"/>
    <mergeCell ref="AJ28:AL29"/>
    <mergeCell ref="Q28:S29"/>
    <mergeCell ref="T28:V29"/>
    <mergeCell ref="C30:E31"/>
    <mergeCell ref="F30:H31"/>
    <mergeCell ref="I30:K31"/>
    <mergeCell ref="AG30:AI31"/>
    <mergeCell ref="AJ30:AL31"/>
    <mergeCell ref="Q30:S31"/>
    <mergeCell ref="T30:V31"/>
    <mergeCell ref="W30:Y31"/>
    <mergeCell ref="L31:N31"/>
    <mergeCell ref="Z31:AB31"/>
    <mergeCell ref="I29:K29"/>
    <mergeCell ref="L29:N29"/>
    <mergeCell ref="W29:Y29"/>
    <mergeCell ref="Z29:AB29"/>
    <mergeCell ref="Q43:S44"/>
    <mergeCell ref="T43:V44"/>
    <mergeCell ref="W43:Y44"/>
    <mergeCell ref="Z43:AB44"/>
    <mergeCell ref="Z32:AB33"/>
    <mergeCell ref="Q37:S38"/>
    <mergeCell ref="T37:V38"/>
    <mergeCell ref="W37:Y38"/>
    <mergeCell ref="Z37:AB38"/>
    <mergeCell ref="Q39:S40"/>
    <mergeCell ref="T39:V40"/>
    <mergeCell ref="Q41:S42"/>
    <mergeCell ref="T41:V42"/>
    <mergeCell ref="W41:Y42"/>
  </mergeCells>
  <phoneticPr fontId="54"/>
  <pageMargins left="1.2204724409448819" right="0.23622047244094491" top="0.35433070866141736" bottom="0.55118110236220474" header="0.11811023622047245" footer="0.11811023622047245"/>
  <pageSetup paperSize="9" scale="75" orientation="landscape" horizontalDpi="4294967293" r:id="rId1"/>
  <headerFooter>
    <oddHeader>&amp;L合同A-摂津・天王山・SUABRAVES　合同C-柏原・淀川
&amp;C&amp;B2023年　大阪市体育協会会長杯兼スクール大会
&amp;R合同B・河内長野・富田林・岬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9"/>
  <sheetViews>
    <sheetView topLeftCell="A16" workbookViewId="0">
      <selection activeCell="V26" sqref="V26"/>
    </sheetView>
  </sheetViews>
  <sheetFormatPr defaultColWidth="2.125" defaultRowHeight="20.25" customHeight="1"/>
  <cols>
    <col min="1" max="49" width="3.125" style="37" customWidth="1"/>
    <col min="50" max="16384" width="2.125" style="37"/>
  </cols>
  <sheetData>
    <row r="1" spans="1:50" ht="17.100000000000001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</row>
    <row r="2" spans="1:50" ht="17.100000000000001" customHeight="1">
      <c r="A2" s="38"/>
      <c r="B2" s="735" t="s">
        <v>161</v>
      </c>
      <c r="C2" s="735"/>
      <c r="D2" s="735"/>
      <c r="E2" s="735"/>
      <c r="F2" s="39"/>
      <c r="G2" s="39"/>
      <c r="H2" s="39"/>
      <c r="I2" s="39"/>
      <c r="J2" s="61"/>
      <c r="K2" s="61"/>
      <c r="L2" s="61"/>
      <c r="M2" s="61"/>
      <c r="N2" s="62"/>
      <c r="O2" s="53"/>
      <c r="P2" s="53"/>
      <c r="Q2" s="53"/>
      <c r="R2" s="735" t="s">
        <v>162</v>
      </c>
      <c r="S2" s="735"/>
      <c r="T2" s="735"/>
      <c r="U2" s="735"/>
      <c r="V2" s="80"/>
      <c r="W2" s="38"/>
      <c r="X2" s="697"/>
      <c r="Y2" s="697"/>
      <c r="Z2" s="38"/>
      <c r="AA2" s="38"/>
      <c r="AB2" s="38"/>
      <c r="AC2" s="38"/>
      <c r="AD2" s="38"/>
      <c r="AE2" s="38"/>
      <c r="AF2" s="38"/>
      <c r="AG2" s="53"/>
      <c r="AH2" s="735" t="s">
        <v>163</v>
      </c>
      <c r="AI2" s="735"/>
      <c r="AJ2" s="735"/>
      <c r="AK2" s="735"/>
      <c r="AL2" s="61"/>
      <c r="AM2" s="62"/>
      <c r="AN2" s="53"/>
      <c r="AO2" s="53"/>
      <c r="AP2" s="53"/>
      <c r="AQ2" s="53"/>
      <c r="AR2" s="53"/>
      <c r="AS2" s="53"/>
      <c r="AT2" s="53"/>
      <c r="AU2" s="53"/>
      <c r="AV2" s="53"/>
    </row>
    <row r="3" spans="1:50" ht="17.100000000000001" customHeight="1">
      <c r="A3" s="38"/>
      <c r="B3" s="38"/>
      <c r="C3" s="38"/>
      <c r="D3" s="729"/>
      <c r="E3" s="729"/>
      <c r="F3" s="38"/>
      <c r="G3" s="38"/>
      <c r="H3" s="40"/>
      <c r="I3" s="38"/>
      <c r="J3" s="38"/>
      <c r="K3" s="38"/>
      <c r="L3" s="729"/>
      <c r="M3" s="729"/>
      <c r="N3" s="38"/>
      <c r="O3" s="38"/>
      <c r="P3" s="53"/>
      <c r="Q3" s="53"/>
      <c r="R3" s="38"/>
      <c r="S3" s="38"/>
      <c r="T3" s="729"/>
      <c r="U3" s="729"/>
      <c r="V3" s="38"/>
      <c r="W3" s="38"/>
      <c r="X3" s="40"/>
      <c r="Y3" s="38"/>
      <c r="Z3" s="38"/>
      <c r="AA3" s="38"/>
      <c r="AB3" s="729"/>
      <c r="AC3" s="729"/>
      <c r="AD3" s="38"/>
      <c r="AE3" s="38"/>
      <c r="AF3" s="38"/>
      <c r="AG3" s="53"/>
      <c r="AH3" s="61"/>
      <c r="AI3" s="38"/>
      <c r="AJ3" s="38"/>
      <c r="AK3" s="729"/>
      <c r="AL3" s="729"/>
      <c r="AM3" s="38"/>
      <c r="AN3" s="38"/>
      <c r="AO3" s="40"/>
      <c r="AP3" s="38"/>
      <c r="AQ3" s="38"/>
      <c r="AR3" s="38"/>
      <c r="AS3" s="729"/>
      <c r="AT3" s="729"/>
      <c r="AU3" s="38"/>
      <c r="AV3" s="38"/>
    </row>
    <row r="4" spans="1:50" ht="17.100000000000001" customHeight="1">
      <c r="A4" s="38"/>
      <c r="B4" s="38"/>
      <c r="C4" s="38"/>
      <c r="D4" s="38"/>
      <c r="E4" s="41"/>
      <c r="F4" s="42"/>
      <c r="G4" s="42"/>
      <c r="H4" s="730" t="s">
        <v>86</v>
      </c>
      <c r="I4" s="730"/>
      <c r="J4" s="42"/>
      <c r="K4" s="42"/>
      <c r="L4" s="67"/>
      <c r="M4" s="38"/>
      <c r="N4" s="38"/>
      <c r="O4" s="38"/>
      <c r="P4" s="38"/>
      <c r="Q4" s="53"/>
      <c r="R4" s="38"/>
      <c r="S4" s="38"/>
      <c r="T4" s="38"/>
      <c r="U4" s="41"/>
      <c r="V4" s="42"/>
      <c r="W4" s="42"/>
      <c r="X4" s="730" t="s">
        <v>86</v>
      </c>
      <c r="Y4" s="730"/>
      <c r="Z4" s="42"/>
      <c r="AA4" s="42"/>
      <c r="AB4" s="67"/>
      <c r="AC4" s="38"/>
      <c r="AD4" s="38"/>
      <c r="AE4" s="38"/>
      <c r="AF4" s="38"/>
      <c r="AG4" s="38"/>
      <c r="AH4" s="61"/>
      <c r="AI4" s="38"/>
      <c r="AJ4" s="38"/>
      <c r="AK4" s="38"/>
      <c r="AL4" s="41"/>
      <c r="AM4" s="42"/>
      <c r="AN4" s="42"/>
      <c r="AO4" s="730" t="s">
        <v>86</v>
      </c>
      <c r="AP4" s="730"/>
      <c r="AQ4" s="42"/>
      <c r="AR4" s="42"/>
      <c r="AS4" s="67"/>
      <c r="AT4" s="38"/>
      <c r="AU4" s="38"/>
      <c r="AV4" s="38"/>
    </row>
    <row r="5" spans="1:50" ht="17.100000000000001" customHeight="1">
      <c r="A5" s="38"/>
      <c r="B5" s="43"/>
      <c r="C5" s="43"/>
      <c r="D5" s="44"/>
      <c r="E5" s="45"/>
      <c r="F5" s="46"/>
      <c r="G5" s="46"/>
      <c r="H5" s="724" t="str">
        <f>HYPERLINK(AD8)</f>
        <v>合同A</v>
      </c>
      <c r="I5" s="725"/>
      <c r="J5" s="68"/>
      <c r="K5" s="68"/>
      <c r="L5" s="69"/>
      <c r="M5" s="49"/>
      <c r="N5" s="70"/>
      <c r="O5" s="70"/>
      <c r="P5" s="71"/>
      <c r="Q5" s="76"/>
      <c r="R5" s="70"/>
      <c r="S5" s="70"/>
      <c r="T5" s="49"/>
      <c r="U5" s="50"/>
      <c r="V5" s="68"/>
      <c r="W5" s="68"/>
      <c r="X5" s="724" t="str">
        <f>HYPERLINK(N8)</f>
        <v>阿倍野</v>
      </c>
      <c r="Y5" s="725"/>
      <c r="Z5" s="68"/>
      <c r="AA5" s="68"/>
      <c r="AB5" s="69"/>
      <c r="AC5" s="49"/>
      <c r="AD5" s="70"/>
      <c r="AE5" s="70"/>
      <c r="AF5" s="49"/>
      <c r="AG5" s="71"/>
      <c r="AH5" s="89"/>
      <c r="AI5" s="70"/>
      <c r="AJ5" s="70"/>
      <c r="AK5" s="49"/>
      <c r="AL5" s="50"/>
      <c r="AM5" s="68"/>
      <c r="AN5" s="68"/>
      <c r="AO5" s="724" t="str">
        <f>HYPERLINK(N19)</f>
        <v>交野</v>
      </c>
      <c r="AP5" s="725"/>
      <c r="AQ5" s="46"/>
      <c r="AR5" s="46"/>
      <c r="AS5" s="84"/>
      <c r="AT5" s="44"/>
      <c r="AU5" s="43"/>
      <c r="AV5" s="43"/>
    </row>
    <row r="6" spans="1:50" ht="17.100000000000001" customHeight="1">
      <c r="A6" s="38"/>
      <c r="B6" s="38"/>
      <c r="C6" s="41"/>
      <c r="D6" s="730" t="s">
        <v>77</v>
      </c>
      <c r="E6" s="730"/>
      <c r="F6" s="42"/>
      <c r="G6" s="48"/>
      <c r="H6" s="38"/>
      <c r="I6" s="38"/>
      <c r="J6" s="38"/>
      <c r="K6" s="41"/>
      <c r="L6" s="730" t="s">
        <v>78</v>
      </c>
      <c r="M6" s="730"/>
      <c r="N6" s="67"/>
      <c r="O6" s="38"/>
      <c r="P6" s="38"/>
      <c r="Q6" s="53"/>
      <c r="R6" s="38"/>
      <c r="S6" s="41"/>
      <c r="T6" s="730" t="s">
        <v>77</v>
      </c>
      <c r="U6" s="730"/>
      <c r="V6" s="42"/>
      <c r="W6" s="48"/>
      <c r="X6" s="38"/>
      <c r="Y6" s="38"/>
      <c r="Z6" s="38"/>
      <c r="AA6" s="41"/>
      <c r="AB6" s="730" t="s">
        <v>78</v>
      </c>
      <c r="AC6" s="730"/>
      <c r="AD6" s="67"/>
      <c r="AE6" s="38"/>
      <c r="AF6" s="38"/>
      <c r="AG6" s="38"/>
      <c r="AH6" s="61"/>
      <c r="AI6" s="38"/>
      <c r="AJ6" s="41"/>
      <c r="AK6" s="730" t="s">
        <v>77</v>
      </c>
      <c r="AL6" s="730"/>
      <c r="AM6" s="42"/>
      <c r="AN6" s="48"/>
      <c r="AO6" s="38"/>
      <c r="AP6" s="38"/>
      <c r="AQ6" s="38"/>
      <c r="AR6" s="41"/>
      <c r="AS6" s="730" t="s">
        <v>78</v>
      </c>
      <c r="AT6" s="730"/>
      <c r="AU6" s="67"/>
      <c r="AV6" s="38"/>
    </row>
    <row r="7" spans="1:50" ht="17.100000000000001" customHeight="1">
      <c r="A7" s="38"/>
      <c r="B7" s="44"/>
      <c r="C7" s="45"/>
      <c r="D7" s="724" t="str">
        <f>HYPERLINK(R8)</f>
        <v>東大K</v>
      </c>
      <c r="E7" s="725"/>
      <c r="F7" s="49"/>
      <c r="G7" s="50"/>
      <c r="H7" s="49"/>
      <c r="I7" s="49"/>
      <c r="J7" s="49"/>
      <c r="K7" s="50"/>
      <c r="L7" s="724" t="str">
        <f>HYPERLINK(V8)</f>
        <v>大工大</v>
      </c>
      <c r="M7" s="725"/>
      <c r="N7" s="69"/>
      <c r="O7" s="49"/>
      <c r="P7" s="71"/>
      <c r="Q7" s="76"/>
      <c r="R7" s="49"/>
      <c r="S7" s="50"/>
      <c r="T7" s="724" t="str">
        <f>HYPERLINK(B8)</f>
        <v>八尾</v>
      </c>
      <c r="U7" s="725"/>
      <c r="V7" s="49"/>
      <c r="W7" s="50"/>
      <c r="X7" s="49"/>
      <c r="Y7" s="49"/>
      <c r="Z7" s="49"/>
      <c r="AA7" s="50"/>
      <c r="AB7" s="724" t="str">
        <f>HYPERLINK(F8)</f>
        <v>箕面</v>
      </c>
      <c r="AC7" s="725"/>
      <c r="AD7" s="69"/>
      <c r="AE7" s="49"/>
      <c r="AF7" s="49"/>
      <c r="AG7" s="71"/>
      <c r="AH7" s="89"/>
      <c r="AI7" s="49"/>
      <c r="AJ7" s="50"/>
      <c r="AK7" s="724" t="str">
        <f>HYPERLINK(B19)</f>
        <v>大阪中</v>
      </c>
      <c r="AL7" s="725"/>
      <c r="AM7" s="49"/>
      <c r="AN7" s="50"/>
      <c r="AO7" s="49"/>
      <c r="AP7" s="49"/>
      <c r="AQ7" s="49"/>
      <c r="AR7" s="50"/>
      <c r="AS7" s="724" t="str">
        <f>HYPERLINK(F19)</f>
        <v>南大阪</v>
      </c>
      <c r="AT7" s="725"/>
      <c r="AU7" s="84"/>
      <c r="AV7" s="44"/>
    </row>
    <row r="8" spans="1:50" ht="17.100000000000001" customHeight="1">
      <c r="A8" s="38"/>
      <c r="B8" s="692" t="str">
        <f>HYPERLINK(抽選結果!X23)</f>
        <v>八尾</v>
      </c>
      <c r="C8" s="727"/>
      <c r="D8" s="49"/>
      <c r="E8" s="49"/>
      <c r="F8" s="692" t="str">
        <f>HYPERLINK(抽選結果!X24)</f>
        <v>箕面</v>
      </c>
      <c r="G8" s="727"/>
      <c r="H8" s="49"/>
      <c r="I8" s="49"/>
      <c r="J8" s="692" t="str">
        <f>HYPERLINK(抽選結果!X25)</f>
        <v>枚方１</v>
      </c>
      <c r="K8" s="727"/>
      <c r="L8" s="72"/>
      <c r="M8" s="72"/>
      <c r="N8" s="736" t="s">
        <v>293</v>
      </c>
      <c r="O8" s="725"/>
      <c r="P8" s="49"/>
      <c r="Q8" s="72"/>
      <c r="R8" s="692" t="str">
        <f>HYPERLINK(抽選結果!X27)</f>
        <v>東大K</v>
      </c>
      <c r="S8" s="727"/>
      <c r="T8" s="49"/>
      <c r="U8" s="49"/>
      <c r="V8" s="692" t="str">
        <f>HYPERLINK(抽選結果!X28)</f>
        <v>大工大</v>
      </c>
      <c r="W8" s="727"/>
      <c r="X8" s="49"/>
      <c r="Y8" s="49"/>
      <c r="Z8" s="692" t="str">
        <f>HYPERLINK(抽選結果!X29)</f>
        <v>四条畷</v>
      </c>
      <c r="AA8" s="727"/>
      <c r="AB8" s="72"/>
      <c r="AC8" s="72"/>
      <c r="AD8" s="692" t="str">
        <f>HYPERLINK(抽選結果!X30)</f>
        <v>合同A</v>
      </c>
      <c r="AE8" s="725"/>
      <c r="AF8" s="72"/>
      <c r="AG8" s="49"/>
      <c r="AH8" s="90"/>
      <c r="AI8" s="736" t="s">
        <v>294</v>
      </c>
      <c r="AJ8" s="727"/>
      <c r="AK8" s="49"/>
      <c r="AL8" s="49"/>
      <c r="AM8" s="692" t="str">
        <f>HYPERLINK(抽選結果!X32)</f>
        <v>寝屋川</v>
      </c>
      <c r="AN8" s="727"/>
      <c r="AO8" s="49"/>
      <c r="AP8" s="49"/>
      <c r="AQ8" s="692" t="str">
        <f>HYPERLINK(抽選結果!X33)</f>
        <v>豊中</v>
      </c>
      <c r="AR8" s="727"/>
      <c r="AS8" s="72"/>
      <c r="AT8" s="72"/>
      <c r="AU8" s="692" t="str">
        <f>HYPERLINK(抽選結果!X34)</f>
        <v>OTJ</v>
      </c>
      <c r="AV8" s="725"/>
    </row>
    <row r="9" spans="1:50" ht="17.100000000000001" customHeight="1">
      <c r="A9" s="38"/>
      <c r="B9" s="51"/>
      <c r="C9" s="51"/>
      <c r="D9" s="38"/>
      <c r="E9" s="48"/>
      <c r="F9" s="52"/>
      <c r="G9" s="52"/>
      <c r="H9" s="694" t="s">
        <v>82</v>
      </c>
      <c r="I9" s="694"/>
      <c r="J9" s="52"/>
      <c r="K9" s="52"/>
      <c r="L9" s="73"/>
      <c r="M9" s="53"/>
      <c r="N9" s="52"/>
      <c r="O9" s="52"/>
      <c r="P9" s="38"/>
      <c r="Q9" s="53"/>
      <c r="R9" s="51"/>
      <c r="S9" s="51"/>
      <c r="T9" s="38"/>
      <c r="U9" s="48"/>
      <c r="V9" s="52"/>
      <c r="W9" s="52"/>
      <c r="X9" s="694" t="s">
        <v>82</v>
      </c>
      <c r="Y9" s="694"/>
      <c r="Z9" s="52"/>
      <c r="AA9" s="52"/>
      <c r="AB9" s="73"/>
      <c r="AC9" s="53"/>
      <c r="AD9" s="52"/>
      <c r="AE9" s="52"/>
      <c r="AF9" s="38"/>
      <c r="AG9" s="38"/>
      <c r="AH9" s="61"/>
      <c r="AI9" s="51"/>
      <c r="AJ9" s="51"/>
      <c r="AK9" s="38"/>
      <c r="AL9" s="48"/>
      <c r="AM9" s="52"/>
      <c r="AN9" s="52"/>
      <c r="AO9" s="694" t="s">
        <v>82</v>
      </c>
      <c r="AP9" s="694"/>
      <c r="AQ9" s="52"/>
      <c r="AR9" s="52"/>
      <c r="AS9" s="73"/>
      <c r="AT9" s="53"/>
      <c r="AU9" s="52"/>
      <c r="AV9" s="52"/>
    </row>
    <row r="10" spans="1:50" ht="17.100000000000001" customHeight="1">
      <c r="A10" s="38"/>
      <c r="B10" s="38"/>
      <c r="C10" s="53"/>
      <c r="D10" s="38"/>
      <c r="E10" s="54"/>
      <c r="F10" s="55"/>
      <c r="G10" s="55"/>
      <c r="H10" s="695" t="str">
        <f>HYPERLINK(Z8)</f>
        <v>四条畷</v>
      </c>
      <c r="I10" s="696"/>
      <c r="J10" s="74"/>
      <c r="K10" s="74"/>
      <c r="L10" s="75"/>
      <c r="M10" s="76"/>
      <c r="N10" s="76"/>
      <c r="O10" s="71"/>
      <c r="P10" s="71"/>
      <c r="Q10" s="76"/>
      <c r="R10" s="71"/>
      <c r="S10" s="76"/>
      <c r="T10" s="71"/>
      <c r="U10" s="81"/>
      <c r="V10" s="74"/>
      <c r="W10" s="74"/>
      <c r="X10" s="695" t="str">
        <f>HYPERLINK(J8)</f>
        <v>枚方１</v>
      </c>
      <c r="Y10" s="696"/>
      <c r="Z10" s="74"/>
      <c r="AA10" s="74"/>
      <c r="AB10" s="75"/>
      <c r="AC10" s="76"/>
      <c r="AD10" s="76"/>
      <c r="AE10" s="71"/>
      <c r="AF10" s="71"/>
      <c r="AG10" s="71"/>
      <c r="AH10" s="89"/>
      <c r="AI10" s="71"/>
      <c r="AJ10" s="76"/>
      <c r="AK10" s="71"/>
      <c r="AL10" s="81"/>
      <c r="AM10" s="74"/>
      <c r="AN10" s="74"/>
      <c r="AO10" s="695" t="str">
        <f>HYPERLINK(J19)</f>
        <v>堺</v>
      </c>
      <c r="AP10" s="696"/>
      <c r="AQ10" s="74"/>
      <c r="AR10" s="55"/>
      <c r="AS10" s="40"/>
      <c r="AT10" s="53"/>
      <c r="AU10" s="53"/>
      <c r="AV10" s="38"/>
    </row>
    <row r="11" spans="1:50" ht="17.100000000000001" customHeight="1">
      <c r="A11" s="38"/>
      <c r="B11" s="38"/>
      <c r="C11" s="38"/>
      <c r="D11" s="697"/>
      <c r="E11" s="697"/>
      <c r="F11" s="38"/>
      <c r="G11" s="38"/>
      <c r="H11" s="38"/>
      <c r="I11" s="38"/>
      <c r="J11" s="38"/>
      <c r="K11" s="53"/>
      <c r="L11" s="698"/>
      <c r="M11" s="698"/>
      <c r="N11" s="77"/>
      <c r="O11" s="53"/>
      <c r="P11" s="38"/>
      <c r="Q11" s="53"/>
      <c r="R11" s="38"/>
      <c r="S11" s="38"/>
      <c r="T11" s="697"/>
      <c r="U11" s="697"/>
      <c r="V11" s="38"/>
      <c r="W11" s="38"/>
      <c r="X11" s="38"/>
      <c r="Y11" s="38"/>
      <c r="Z11" s="38"/>
      <c r="AA11" s="53"/>
      <c r="AB11" s="698"/>
      <c r="AC11" s="698"/>
      <c r="AD11" s="77"/>
      <c r="AE11" s="53"/>
      <c r="AF11" s="38"/>
      <c r="AG11" s="38"/>
      <c r="AH11" s="61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77"/>
      <c r="AV11" s="53"/>
    </row>
    <row r="12" spans="1:50" ht="17.100000000000001" customHeight="1">
      <c r="A12" s="38"/>
      <c r="B12" s="38"/>
      <c r="C12" s="38"/>
      <c r="D12" s="38"/>
      <c r="E12" s="38"/>
      <c r="F12" s="731"/>
      <c r="G12" s="731"/>
      <c r="H12" s="38"/>
      <c r="I12" s="732"/>
      <c r="J12" s="732"/>
      <c r="K12" s="732"/>
      <c r="L12" s="732"/>
      <c r="M12" s="38"/>
      <c r="N12" s="38"/>
      <c r="O12" s="38"/>
      <c r="P12" s="38"/>
      <c r="Q12" s="38"/>
      <c r="R12" s="38"/>
      <c r="S12" s="38"/>
      <c r="T12" s="38"/>
      <c r="U12" s="38"/>
      <c r="V12" s="737" t="s">
        <v>208</v>
      </c>
      <c r="W12" s="737"/>
      <c r="X12" s="737"/>
      <c r="Y12" s="737"/>
      <c r="Z12" s="737"/>
      <c r="AA12" s="737"/>
      <c r="AB12" s="737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53"/>
      <c r="AX12" s="53"/>
    </row>
    <row r="13" spans="1:50" ht="17.100000000000001" customHeight="1">
      <c r="A13" s="38"/>
      <c r="B13" s="735" t="s">
        <v>164</v>
      </c>
      <c r="C13" s="735"/>
      <c r="D13" s="735"/>
      <c r="E13" s="735"/>
      <c r="F13" s="53"/>
      <c r="G13" s="53"/>
      <c r="H13" s="53"/>
      <c r="I13" s="53"/>
      <c r="J13" s="53"/>
      <c r="K13" s="53"/>
      <c r="L13" s="61"/>
      <c r="M13" s="61"/>
      <c r="N13" s="61"/>
      <c r="O13" s="61"/>
      <c r="P13" s="38"/>
      <c r="Q13" s="734" t="s">
        <v>166</v>
      </c>
      <c r="R13" s="734"/>
      <c r="S13" s="734"/>
      <c r="T13" s="734"/>
      <c r="U13" s="53"/>
      <c r="V13" s="53"/>
      <c r="W13" s="53"/>
      <c r="X13" s="53"/>
      <c r="Y13" s="53"/>
      <c r="Z13" s="53"/>
      <c r="AA13" s="61"/>
      <c r="AB13" s="61"/>
      <c r="AC13" s="61"/>
      <c r="AD13" s="53"/>
      <c r="AE13" s="61"/>
      <c r="AF13" s="61"/>
      <c r="AG13" s="61"/>
      <c r="AH13" s="734" t="s">
        <v>167</v>
      </c>
      <c r="AI13" s="734"/>
      <c r="AJ13" s="734"/>
      <c r="AK13" s="734"/>
      <c r="AL13" s="53"/>
      <c r="AM13" s="53"/>
      <c r="AN13" s="53"/>
      <c r="AO13" s="53"/>
      <c r="AP13" s="53"/>
      <c r="AQ13" s="53"/>
      <c r="AR13" s="61"/>
      <c r="AS13" s="61"/>
      <c r="AT13" s="61"/>
      <c r="AU13" s="38"/>
      <c r="AV13" s="38"/>
      <c r="AW13" s="53"/>
      <c r="AX13" s="53"/>
    </row>
    <row r="14" spans="1:50" ht="17.100000000000001" customHeight="1">
      <c r="A14" s="38"/>
      <c r="B14" s="38"/>
      <c r="C14" s="38"/>
      <c r="D14" s="729"/>
      <c r="E14" s="729"/>
      <c r="F14" s="38"/>
      <c r="G14" s="38"/>
      <c r="H14" s="40"/>
      <c r="I14" s="38"/>
      <c r="J14" s="38"/>
      <c r="K14" s="38"/>
      <c r="L14" s="729"/>
      <c r="M14" s="729"/>
      <c r="N14" s="38"/>
      <c r="O14" s="38"/>
      <c r="P14" s="53"/>
      <c r="Q14" s="53"/>
      <c r="R14" s="38"/>
      <c r="S14" s="38"/>
      <c r="T14" s="729"/>
      <c r="U14" s="729"/>
      <c r="V14" s="38"/>
      <c r="W14" s="38"/>
      <c r="X14" s="40"/>
      <c r="Y14" s="38"/>
      <c r="Z14" s="38"/>
      <c r="AA14" s="38"/>
      <c r="AB14" s="729"/>
      <c r="AC14" s="729"/>
      <c r="AD14" s="38"/>
      <c r="AE14" s="38"/>
      <c r="AF14" s="38"/>
      <c r="AG14" s="53"/>
      <c r="AH14" s="61"/>
      <c r="AI14" s="38"/>
      <c r="AJ14" s="38"/>
      <c r="AK14" s="729"/>
      <c r="AL14" s="729"/>
      <c r="AM14" s="38"/>
      <c r="AN14" s="38"/>
      <c r="AO14" s="40"/>
      <c r="AP14" s="38"/>
      <c r="AQ14" s="38"/>
      <c r="AR14" s="38"/>
      <c r="AS14" s="729"/>
      <c r="AT14" s="729"/>
      <c r="AU14" s="38"/>
      <c r="AV14" s="38"/>
    </row>
    <row r="15" spans="1:50" ht="17.100000000000001" customHeight="1">
      <c r="A15" s="38"/>
      <c r="B15" s="38"/>
      <c r="C15" s="38"/>
      <c r="D15" s="38"/>
      <c r="E15" s="41"/>
      <c r="F15" s="42"/>
      <c r="G15" s="42"/>
      <c r="H15" s="730" t="s">
        <v>86</v>
      </c>
      <c r="I15" s="730"/>
      <c r="J15" s="42"/>
      <c r="K15" s="42"/>
      <c r="L15" s="67"/>
      <c r="M15" s="38"/>
      <c r="N15" s="38"/>
      <c r="O15" s="38"/>
      <c r="P15" s="38"/>
      <c r="Q15" s="53"/>
      <c r="R15" s="38"/>
      <c r="S15" s="38"/>
      <c r="T15" s="38"/>
      <c r="U15" s="41"/>
      <c r="V15" s="42"/>
      <c r="W15" s="42"/>
      <c r="X15" s="730" t="s">
        <v>86</v>
      </c>
      <c r="Y15" s="730"/>
      <c r="Z15" s="42"/>
      <c r="AA15" s="42"/>
      <c r="AB15" s="67"/>
      <c r="AC15" s="38"/>
      <c r="AD15" s="38"/>
      <c r="AE15" s="38"/>
      <c r="AF15" s="38"/>
      <c r="AG15" s="38"/>
      <c r="AH15" s="61"/>
      <c r="AI15" s="38"/>
      <c r="AJ15" s="38"/>
      <c r="AK15" s="38"/>
      <c r="AL15" s="41"/>
      <c r="AM15" s="42"/>
      <c r="AN15" s="42"/>
      <c r="AO15" s="730" t="s">
        <v>86</v>
      </c>
      <c r="AP15" s="730"/>
      <c r="AQ15" s="42"/>
      <c r="AR15" s="42"/>
      <c r="AS15" s="67"/>
      <c r="AT15" s="38"/>
      <c r="AU15" s="38"/>
      <c r="AV15" s="38"/>
    </row>
    <row r="16" spans="1:50" ht="17.100000000000001" customHeight="1">
      <c r="A16" s="38"/>
      <c r="B16" s="43"/>
      <c r="C16" s="43"/>
      <c r="D16" s="44"/>
      <c r="E16" s="45"/>
      <c r="F16" s="46"/>
      <c r="G16" s="46"/>
      <c r="H16" s="724" t="str">
        <f>HYPERLINK(AU8)</f>
        <v>OTJ</v>
      </c>
      <c r="I16" s="725"/>
      <c r="J16" s="46"/>
      <c r="K16" s="46"/>
      <c r="L16" s="84"/>
      <c r="M16" s="44"/>
      <c r="N16" s="43"/>
      <c r="O16" s="43"/>
      <c r="P16" s="38"/>
      <c r="Q16" s="53"/>
      <c r="R16" s="43"/>
      <c r="S16" s="43"/>
      <c r="T16" s="44"/>
      <c r="U16" s="45"/>
      <c r="V16" s="46"/>
      <c r="W16" s="46"/>
      <c r="X16" s="724" t="str">
        <f>HYPERLINK(AU19)</f>
        <v>布施</v>
      </c>
      <c r="Y16" s="725"/>
      <c r="Z16" s="46"/>
      <c r="AA16" s="46"/>
      <c r="AB16" s="84"/>
      <c r="AC16" s="44"/>
      <c r="AD16" s="43"/>
      <c r="AE16" s="43"/>
      <c r="AF16" s="44"/>
      <c r="AG16" s="38"/>
      <c r="AH16" s="61"/>
      <c r="AI16" s="43"/>
      <c r="AJ16" s="43"/>
      <c r="AK16" s="44"/>
      <c r="AL16" s="45"/>
      <c r="AM16" s="46"/>
      <c r="AN16" s="46"/>
      <c r="AO16" s="724" t="str">
        <f>HYPERLINK(AD19)</f>
        <v>吹田２</v>
      </c>
      <c r="AP16" s="725"/>
      <c r="AQ16" s="46"/>
      <c r="AR16" s="46"/>
      <c r="AS16" s="84"/>
      <c r="AT16" s="44"/>
      <c r="AU16" s="43"/>
      <c r="AV16" s="43"/>
    </row>
    <row r="17" spans="1:50" ht="17.100000000000001" customHeight="1">
      <c r="A17" s="38"/>
      <c r="B17" s="38"/>
      <c r="C17" s="41"/>
      <c r="D17" s="730" t="s">
        <v>77</v>
      </c>
      <c r="E17" s="730"/>
      <c r="F17" s="42"/>
      <c r="G17" s="48"/>
      <c r="H17" s="38"/>
      <c r="I17" s="38"/>
      <c r="J17" s="38"/>
      <c r="K17" s="41"/>
      <c r="L17" s="730" t="s">
        <v>78</v>
      </c>
      <c r="M17" s="730"/>
      <c r="N17" s="67"/>
      <c r="O17" s="38"/>
      <c r="P17" s="38"/>
      <c r="Q17" s="53"/>
      <c r="R17" s="38"/>
      <c r="S17" s="41"/>
      <c r="T17" s="730" t="s">
        <v>77</v>
      </c>
      <c r="U17" s="730"/>
      <c r="V17" s="42"/>
      <c r="W17" s="48"/>
      <c r="X17" s="38"/>
      <c r="Y17" s="38"/>
      <c r="Z17" s="38"/>
      <c r="AA17" s="41"/>
      <c r="AB17" s="730" t="s">
        <v>78</v>
      </c>
      <c r="AC17" s="730"/>
      <c r="AD17" s="67"/>
      <c r="AE17" s="38"/>
      <c r="AF17" s="38"/>
      <c r="AG17" s="38"/>
      <c r="AH17" s="61"/>
      <c r="AI17" s="38"/>
      <c r="AJ17" s="41"/>
      <c r="AK17" s="730" t="s">
        <v>77</v>
      </c>
      <c r="AL17" s="730"/>
      <c r="AM17" s="42"/>
      <c r="AN17" s="48"/>
      <c r="AO17" s="38"/>
      <c r="AP17" s="38"/>
      <c r="AQ17" s="38"/>
      <c r="AR17" s="41"/>
      <c r="AS17" s="730" t="s">
        <v>78</v>
      </c>
      <c r="AT17" s="730"/>
      <c r="AU17" s="67"/>
      <c r="AV17" s="38"/>
    </row>
    <row r="18" spans="1:50" ht="17.100000000000001" customHeight="1">
      <c r="A18" s="38"/>
      <c r="B18" s="44"/>
      <c r="C18" s="45"/>
      <c r="D18" s="724" t="str">
        <f>HYPERLINK(AI8)</f>
        <v>枚方２</v>
      </c>
      <c r="E18" s="725"/>
      <c r="F18" s="49"/>
      <c r="G18" s="50"/>
      <c r="H18" s="49"/>
      <c r="I18" s="49"/>
      <c r="J18" s="49"/>
      <c r="K18" s="50"/>
      <c r="L18" s="724" t="str">
        <f>HYPERLINK(AM8)</f>
        <v>寝屋川</v>
      </c>
      <c r="M18" s="725"/>
      <c r="N18" s="84"/>
      <c r="O18" s="44"/>
      <c r="P18" s="38"/>
      <c r="Q18" s="53"/>
      <c r="R18" s="44"/>
      <c r="S18" s="45"/>
      <c r="T18" s="724" t="str">
        <f>HYPERLINK(AI19)</f>
        <v>吹田１</v>
      </c>
      <c r="U18" s="725"/>
      <c r="V18" s="49"/>
      <c r="W18" s="50"/>
      <c r="X18" s="49"/>
      <c r="Y18" s="49"/>
      <c r="Z18" s="49"/>
      <c r="AA18" s="50"/>
      <c r="AB18" s="724" t="str">
        <f>HYPERLINK(AM19)</f>
        <v>東大K</v>
      </c>
      <c r="AC18" s="725"/>
      <c r="AD18" s="84"/>
      <c r="AE18" s="44"/>
      <c r="AF18" s="44"/>
      <c r="AG18" s="38"/>
      <c r="AH18" s="61"/>
      <c r="AI18" s="44"/>
      <c r="AJ18" s="45"/>
      <c r="AK18" s="724" t="str">
        <f>HYPERLINK(R19)</f>
        <v>高槻</v>
      </c>
      <c r="AL18" s="725"/>
      <c r="AM18" s="49"/>
      <c r="AN18" s="50"/>
      <c r="AO18" s="49"/>
      <c r="AP18" s="49"/>
      <c r="AQ18" s="49"/>
      <c r="AR18" s="50"/>
      <c r="AS18" s="724" t="str">
        <f>HYPERLINK(V19)</f>
        <v>枚方</v>
      </c>
      <c r="AT18" s="725"/>
      <c r="AU18" s="84"/>
      <c r="AV18" s="44"/>
    </row>
    <row r="19" spans="1:50" ht="17.100000000000001" customHeight="1">
      <c r="A19" s="38"/>
      <c r="B19" s="692" t="str">
        <f>HYPERLINK(抽選結果!X35)</f>
        <v>大阪中</v>
      </c>
      <c r="C19" s="727"/>
      <c r="D19" s="49"/>
      <c r="E19" s="49"/>
      <c r="F19" s="692" t="str">
        <f>HYPERLINK(抽選結果!X36)</f>
        <v>南大阪</v>
      </c>
      <c r="G19" s="727"/>
      <c r="H19" s="49"/>
      <c r="I19" s="49"/>
      <c r="J19" s="692" t="str">
        <f>HYPERLINK(抽選結果!X37)</f>
        <v>堺</v>
      </c>
      <c r="K19" s="727"/>
      <c r="L19" s="72"/>
      <c r="M19" s="72"/>
      <c r="N19" s="692" t="str">
        <f>HYPERLINK(抽選結果!X38)</f>
        <v>交野</v>
      </c>
      <c r="O19" s="725"/>
      <c r="P19" s="38"/>
      <c r="Q19" s="53"/>
      <c r="R19" s="692" t="str">
        <f>HYPERLINK(抽選結果!X2)</f>
        <v>高槻</v>
      </c>
      <c r="S19" s="728"/>
      <c r="T19" s="87"/>
      <c r="U19" s="87"/>
      <c r="V19" s="692" t="str">
        <f>HYPERLINK(抽選結果!X3)</f>
        <v>枚方</v>
      </c>
      <c r="W19" s="728"/>
      <c r="X19" s="87"/>
      <c r="Y19" s="87"/>
      <c r="Z19" s="692" t="str">
        <f>HYPERLINK(抽選結果!X4)</f>
        <v>茨木</v>
      </c>
      <c r="AA19" s="728"/>
      <c r="AB19" s="88"/>
      <c r="AC19" s="88"/>
      <c r="AD19" s="692" t="str">
        <f>HYPERLINK(抽選結果!X5)</f>
        <v>吹田２</v>
      </c>
      <c r="AE19" s="693"/>
      <c r="AF19" s="72"/>
      <c r="AG19" s="49"/>
      <c r="AH19" s="90"/>
      <c r="AI19" s="692" t="str">
        <f>HYPERLINK(抽選結果!X6)</f>
        <v>吹田１</v>
      </c>
      <c r="AJ19" s="727"/>
      <c r="AK19" s="49"/>
      <c r="AL19" s="49"/>
      <c r="AM19" s="692" t="str">
        <f>HYPERLINK(抽選結果!X7)</f>
        <v>東大K</v>
      </c>
      <c r="AN19" s="727"/>
      <c r="AO19" s="49"/>
      <c r="AP19" s="49"/>
      <c r="AQ19" s="692" t="str">
        <f>HYPERLINK(抽選結果!X8)</f>
        <v>阿倍野</v>
      </c>
      <c r="AR19" s="727"/>
      <c r="AS19" s="72"/>
      <c r="AT19" s="72"/>
      <c r="AU19" s="692" t="str">
        <f>HYPERLINK(抽選結果!X9)</f>
        <v>布施</v>
      </c>
      <c r="AV19" s="725"/>
    </row>
    <row r="20" spans="1:50" ht="17.100000000000001" customHeight="1">
      <c r="A20" s="38"/>
      <c r="B20" s="51"/>
      <c r="C20" s="51"/>
      <c r="D20" s="38"/>
      <c r="E20" s="48"/>
      <c r="F20" s="52"/>
      <c r="G20" s="52"/>
      <c r="H20" s="694" t="s">
        <v>82</v>
      </c>
      <c r="I20" s="694"/>
      <c r="J20" s="52"/>
      <c r="K20" s="52"/>
      <c r="L20" s="73"/>
      <c r="M20" s="53"/>
      <c r="N20" s="52"/>
      <c r="O20" s="52"/>
      <c r="P20" s="38"/>
      <c r="Q20" s="53"/>
      <c r="R20" s="51"/>
      <c r="S20" s="51"/>
      <c r="T20" s="38"/>
      <c r="U20" s="48"/>
      <c r="V20" s="52"/>
      <c r="W20" s="52"/>
      <c r="X20" s="694" t="s">
        <v>82</v>
      </c>
      <c r="Y20" s="694"/>
      <c r="Z20" s="52"/>
      <c r="AA20" s="52"/>
      <c r="AB20" s="73"/>
      <c r="AC20" s="53"/>
      <c r="AD20" s="52"/>
      <c r="AE20" s="52"/>
      <c r="AF20" s="38"/>
      <c r="AG20" s="38"/>
      <c r="AH20" s="61"/>
      <c r="AI20" s="51"/>
      <c r="AJ20" s="51"/>
      <c r="AK20" s="38"/>
      <c r="AL20" s="48"/>
      <c r="AM20" s="52"/>
      <c r="AN20" s="52"/>
      <c r="AO20" s="694" t="s">
        <v>82</v>
      </c>
      <c r="AP20" s="694"/>
      <c r="AQ20" s="52"/>
      <c r="AR20" s="52"/>
      <c r="AS20" s="73"/>
      <c r="AT20" s="53"/>
      <c r="AU20" s="52"/>
      <c r="AV20" s="52"/>
    </row>
    <row r="21" spans="1:50" ht="17.100000000000001" customHeight="1">
      <c r="A21" s="38"/>
      <c r="B21" s="38"/>
      <c r="C21" s="53"/>
      <c r="D21" s="38"/>
      <c r="E21" s="54"/>
      <c r="F21" s="55"/>
      <c r="G21" s="55"/>
      <c r="H21" s="695" t="str">
        <f>HYPERLINK(AQ8)</f>
        <v>豊中</v>
      </c>
      <c r="I21" s="696"/>
      <c r="J21" s="55"/>
      <c r="K21" s="55"/>
      <c r="L21" s="40"/>
      <c r="M21" s="53"/>
      <c r="N21" s="53"/>
      <c r="O21" s="38"/>
      <c r="P21" s="38"/>
      <c r="Q21" s="53"/>
      <c r="R21" s="38"/>
      <c r="S21" s="53"/>
      <c r="T21" s="38"/>
      <c r="U21" s="54"/>
      <c r="V21" s="55"/>
      <c r="W21" s="55"/>
      <c r="X21" s="695" t="str">
        <f>HYPERLINK(AQ19)</f>
        <v>阿倍野</v>
      </c>
      <c r="Y21" s="696"/>
      <c r="Z21" s="55"/>
      <c r="AA21" s="55"/>
      <c r="AB21" s="40"/>
      <c r="AC21" s="53"/>
      <c r="AD21" s="53"/>
      <c r="AE21" s="38"/>
      <c r="AF21" s="38"/>
      <c r="AG21" s="38"/>
      <c r="AH21" s="61"/>
      <c r="AI21" s="38"/>
      <c r="AJ21" s="53"/>
      <c r="AK21" s="38"/>
      <c r="AL21" s="54"/>
      <c r="AM21" s="55"/>
      <c r="AN21" s="55"/>
      <c r="AO21" s="695" t="str">
        <f>HYPERLINK(Z19)</f>
        <v>茨木</v>
      </c>
      <c r="AP21" s="696"/>
      <c r="AQ21" s="55"/>
      <c r="AR21" s="55"/>
      <c r="AS21" s="40"/>
      <c r="AT21" s="53"/>
      <c r="AU21" s="53"/>
      <c r="AV21" s="38"/>
    </row>
    <row r="22" spans="1:50" ht="17.100000000000001" customHeight="1">
      <c r="A22" s="38"/>
      <c r="B22" s="38"/>
      <c r="C22" s="38"/>
      <c r="D22" s="697"/>
      <c r="E22" s="697"/>
      <c r="F22" s="38"/>
      <c r="G22" s="38"/>
      <c r="H22" s="38"/>
      <c r="I22" s="38"/>
      <c r="J22" s="38"/>
      <c r="K22" s="53"/>
      <c r="L22" s="698"/>
      <c r="M22" s="698"/>
      <c r="N22" s="77"/>
      <c r="O22" s="53"/>
      <c r="P22" s="38"/>
      <c r="Q22" s="53"/>
      <c r="R22" s="38"/>
      <c r="S22" s="38"/>
      <c r="T22" s="697"/>
      <c r="U22" s="697"/>
      <c r="V22" s="38"/>
      <c r="W22" s="38"/>
      <c r="X22" s="38"/>
      <c r="Y22" s="38"/>
      <c r="Z22" s="38"/>
      <c r="AA22" s="53"/>
      <c r="AB22" s="698"/>
      <c r="AC22" s="698"/>
      <c r="AD22" s="77"/>
      <c r="AE22" s="53"/>
      <c r="AF22" s="38"/>
      <c r="AG22" s="38"/>
      <c r="AH22" s="61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77"/>
      <c r="AV22" s="53"/>
    </row>
    <row r="23" spans="1:50" ht="17.100000000000001" customHeight="1">
      <c r="A23" s="38"/>
      <c r="B23" s="38"/>
      <c r="C23" s="38"/>
      <c r="D23" s="38"/>
      <c r="E23" s="38"/>
      <c r="F23" s="731"/>
      <c r="G23" s="731"/>
      <c r="H23" s="38"/>
      <c r="I23" s="732"/>
      <c r="J23" s="732"/>
      <c r="K23" s="732"/>
      <c r="L23" s="732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53"/>
      <c r="AX23" s="53"/>
    </row>
    <row r="24" spans="1:50" ht="17.100000000000001" customHeight="1">
      <c r="A24" s="38"/>
      <c r="B24" s="38"/>
      <c r="C24" s="38"/>
      <c r="D24" s="38"/>
      <c r="E24" s="38"/>
      <c r="F24" s="732"/>
      <c r="G24" s="732"/>
      <c r="H24" s="732"/>
      <c r="I24" s="38"/>
      <c r="J24" s="733"/>
      <c r="K24" s="733"/>
      <c r="L24" s="733"/>
      <c r="M24" s="733"/>
      <c r="N24" s="733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53"/>
      <c r="AX24" s="53"/>
    </row>
    <row r="25" spans="1:50" ht="17.100000000000001" customHeight="1">
      <c r="A25" s="38"/>
      <c r="B25" s="734" t="s">
        <v>165</v>
      </c>
      <c r="C25" s="734"/>
      <c r="D25" s="734"/>
      <c r="E25" s="734"/>
      <c r="F25" s="39"/>
      <c r="G25" s="39"/>
      <c r="H25" s="39"/>
      <c r="I25" s="39"/>
      <c r="J25" s="61"/>
      <c r="K25" s="61"/>
      <c r="L25" s="61"/>
      <c r="M25" s="61"/>
      <c r="N25" s="62"/>
      <c r="O25" s="53"/>
      <c r="P25" s="53"/>
      <c r="Q25" s="53"/>
      <c r="R25" s="734" t="s">
        <v>169</v>
      </c>
      <c r="S25" s="734"/>
      <c r="T25" s="734"/>
      <c r="U25" s="734"/>
      <c r="V25" s="80"/>
      <c r="W25" s="38"/>
      <c r="X25" s="697"/>
      <c r="Y25" s="697"/>
      <c r="Z25" s="38"/>
      <c r="AA25" s="38"/>
      <c r="AB25" s="38"/>
      <c r="AC25" s="38"/>
      <c r="AD25" s="38"/>
      <c r="AE25" s="38"/>
      <c r="AF25" s="38"/>
      <c r="AG25" s="53"/>
      <c r="AH25" s="734" t="s">
        <v>168</v>
      </c>
      <c r="AI25" s="734"/>
      <c r="AJ25" s="734"/>
      <c r="AK25" s="734"/>
      <c r="AL25" s="53"/>
      <c r="AM25" s="53"/>
      <c r="AN25" s="53"/>
      <c r="AO25" s="53"/>
      <c r="AP25" s="53"/>
      <c r="AQ25" s="53"/>
      <c r="AR25" s="61"/>
      <c r="AS25" s="61"/>
      <c r="AT25" s="61"/>
      <c r="AU25" s="38"/>
      <c r="AV25" s="38"/>
      <c r="AW25" s="53"/>
      <c r="AX25" s="53"/>
    </row>
    <row r="26" spans="1:50" ht="17.100000000000001" customHeight="1">
      <c r="A26" s="38"/>
      <c r="B26" s="53"/>
      <c r="C26" s="699"/>
      <c r="D26" s="700"/>
      <c r="E26" s="701"/>
      <c r="F26" s="705" t="str">
        <f>HYPERLINK(C28)</f>
        <v>合同B</v>
      </c>
      <c r="G26" s="706"/>
      <c r="H26" s="707"/>
      <c r="I26" s="705" t="str">
        <f>HYPERLINK(C30)</f>
        <v>寝屋川</v>
      </c>
      <c r="J26" s="706"/>
      <c r="K26" s="707"/>
      <c r="L26" s="705" t="str">
        <f>HYPERLINK(C32)</f>
        <v>八尾</v>
      </c>
      <c r="M26" s="706"/>
      <c r="N26" s="707"/>
      <c r="O26" s="53"/>
      <c r="P26" s="53"/>
      <c r="Q26" s="53"/>
      <c r="R26" s="38"/>
      <c r="S26" s="38"/>
      <c r="T26" s="729"/>
      <c r="U26" s="729"/>
      <c r="V26" s="38"/>
      <c r="W26" s="38"/>
      <c r="X26" s="40"/>
      <c r="Y26" s="38"/>
      <c r="Z26" s="38"/>
      <c r="AA26" s="38"/>
      <c r="AB26" s="729"/>
      <c r="AC26" s="729"/>
      <c r="AD26" s="38"/>
      <c r="AE26" s="38"/>
      <c r="AF26" s="38"/>
      <c r="AG26" s="53"/>
      <c r="AH26" s="61"/>
      <c r="AI26" s="38"/>
      <c r="AJ26" s="38"/>
      <c r="AK26" s="729"/>
      <c r="AL26" s="729"/>
      <c r="AM26" s="38"/>
      <c r="AN26" s="38"/>
      <c r="AO26" s="40"/>
      <c r="AP26" s="38"/>
      <c r="AQ26" s="38"/>
      <c r="AR26" s="38"/>
      <c r="AS26" s="729"/>
      <c r="AT26" s="729"/>
      <c r="AU26" s="38"/>
      <c r="AV26" s="38"/>
      <c r="AW26" s="53"/>
      <c r="AX26" s="53"/>
    </row>
    <row r="27" spans="1:50" ht="17.100000000000001" customHeight="1">
      <c r="A27" s="38"/>
      <c r="B27" s="53"/>
      <c r="C27" s="702"/>
      <c r="D27" s="703"/>
      <c r="E27" s="704"/>
      <c r="F27" s="708"/>
      <c r="G27" s="709"/>
      <c r="H27" s="710"/>
      <c r="I27" s="708"/>
      <c r="J27" s="709"/>
      <c r="K27" s="710"/>
      <c r="L27" s="708"/>
      <c r="M27" s="709"/>
      <c r="N27" s="710"/>
      <c r="O27" s="53"/>
      <c r="P27" s="53"/>
      <c r="Q27" s="53"/>
      <c r="R27" s="38"/>
      <c r="S27" s="38"/>
      <c r="T27" s="38"/>
      <c r="U27" s="41"/>
      <c r="V27" s="42"/>
      <c r="W27" s="42"/>
      <c r="X27" s="730" t="s">
        <v>86</v>
      </c>
      <c r="Y27" s="730"/>
      <c r="Z27" s="42"/>
      <c r="AA27" s="42"/>
      <c r="AB27" s="67"/>
      <c r="AC27" s="38"/>
      <c r="AD27" s="38"/>
      <c r="AE27" s="38"/>
      <c r="AF27" s="38"/>
      <c r="AG27" s="38"/>
      <c r="AH27" s="61"/>
      <c r="AI27" s="38"/>
      <c r="AJ27" s="38"/>
      <c r="AK27" s="38"/>
      <c r="AL27" s="41"/>
      <c r="AM27" s="42"/>
      <c r="AN27" s="42"/>
      <c r="AO27" s="730" t="s">
        <v>86</v>
      </c>
      <c r="AP27" s="730"/>
      <c r="AQ27" s="42"/>
      <c r="AR27" s="42"/>
      <c r="AS27" s="67"/>
      <c r="AT27" s="38"/>
      <c r="AU27" s="38"/>
      <c r="AV27" s="38"/>
      <c r="AW27" s="53"/>
      <c r="AX27" s="53"/>
    </row>
    <row r="28" spans="1:50" ht="17.100000000000001" customHeight="1">
      <c r="A28" s="38"/>
      <c r="B28" s="46"/>
      <c r="C28" s="711" t="str">
        <f>HYPERLINK(抽選結果!X18)</f>
        <v>合同B</v>
      </c>
      <c r="D28" s="706"/>
      <c r="E28" s="707"/>
      <c r="F28" s="712"/>
      <c r="G28" s="713"/>
      <c r="H28" s="714"/>
      <c r="I28" s="699" t="s">
        <v>77</v>
      </c>
      <c r="J28" s="700"/>
      <c r="K28" s="701"/>
      <c r="L28" s="699" t="s">
        <v>78</v>
      </c>
      <c r="M28" s="700"/>
      <c r="N28" s="701"/>
      <c r="O28" s="46"/>
      <c r="P28" s="53"/>
      <c r="Q28" s="53"/>
      <c r="R28" s="43"/>
      <c r="S28" s="43"/>
      <c r="T28" s="44"/>
      <c r="U28" s="45"/>
      <c r="V28" s="46"/>
      <c r="W28" s="46"/>
      <c r="X28" s="724" t="str">
        <f>HYPERLINK(AU31)</f>
        <v>堺</v>
      </c>
      <c r="Y28" s="725"/>
      <c r="Z28" s="68"/>
      <c r="AA28" s="68"/>
      <c r="AB28" s="69"/>
      <c r="AC28" s="49"/>
      <c r="AD28" s="70"/>
      <c r="AE28" s="70"/>
      <c r="AF28" s="49"/>
      <c r="AG28" s="71"/>
      <c r="AH28" s="89"/>
      <c r="AI28" s="70"/>
      <c r="AJ28" s="70"/>
      <c r="AK28" s="49"/>
      <c r="AL28" s="50"/>
      <c r="AM28" s="68"/>
      <c r="AN28" s="68"/>
      <c r="AO28" s="724" t="str">
        <f>HYPERLINK(AD31)</f>
        <v>花園</v>
      </c>
      <c r="AP28" s="725"/>
      <c r="AQ28" s="46"/>
      <c r="AR28" s="46"/>
      <c r="AS28" s="84"/>
      <c r="AT28" s="44"/>
      <c r="AU28" s="43"/>
      <c r="AV28" s="43"/>
      <c r="AW28" s="46"/>
      <c r="AX28" s="53"/>
    </row>
    <row r="29" spans="1:50" ht="17.100000000000001" customHeight="1">
      <c r="A29" s="38"/>
      <c r="B29" s="53"/>
      <c r="C29" s="708"/>
      <c r="D29" s="709"/>
      <c r="E29" s="710"/>
      <c r="F29" s="715"/>
      <c r="G29" s="716"/>
      <c r="H29" s="717"/>
      <c r="I29" s="726" t="str">
        <f>HYPERLINK(C32)</f>
        <v>八尾</v>
      </c>
      <c r="J29" s="703"/>
      <c r="K29" s="704"/>
      <c r="L29" s="726" t="str">
        <f>HYPERLINK(C30)</f>
        <v>寝屋川</v>
      </c>
      <c r="M29" s="703"/>
      <c r="N29" s="704"/>
      <c r="O29" s="53"/>
      <c r="P29" s="53"/>
      <c r="Q29" s="53"/>
      <c r="R29" s="38"/>
      <c r="S29" s="41"/>
      <c r="T29" s="730" t="s">
        <v>77</v>
      </c>
      <c r="U29" s="730"/>
      <c r="V29" s="42"/>
      <c r="W29" s="48"/>
      <c r="X29" s="38"/>
      <c r="Y29" s="38"/>
      <c r="Z29" s="38"/>
      <c r="AA29" s="41"/>
      <c r="AB29" s="730" t="s">
        <v>78</v>
      </c>
      <c r="AC29" s="730"/>
      <c r="AD29" s="67"/>
      <c r="AE29" s="38"/>
      <c r="AF29" s="38"/>
      <c r="AG29" s="38"/>
      <c r="AH29" s="61"/>
      <c r="AI29" s="38"/>
      <c r="AJ29" s="41"/>
      <c r="AK29" s="730" t="s">
        <v>77</v>
      </c>
      <c r="AL29" s="730"/>
      <c r="AM29" s="42"/>
      <c r="AN29" s="48"/>
      <c r="AO29" s="38"/>
      <c r="AP29" s="38"/>
      <c r="AQ29" s="38"/>
      <c r="AR29" s="41"/>
      <c r="AS29" s="730" t="s">
        <v>78</v>
      </c>
      <c r="AT29" s="730"/>
      <c r="AU29" s="67"/>
      <c r="AV29" s="38"/>
      <c r="AW29" s="53"/>
      <c r="AX29" s="53"/>
    </row>
    <row r="30" spans="1:50" ht="17.100000000000001" customHeight="1">
      <c r="A30" s="38"/>
      <c r="B30" s="56"/>
      <c r="C30" s="711" t="str">
        <f>HYPERLINK(抽選結果!X19)</f>
        <v>寝屋川</v>
      </c>
      <c r="D30" s="706"/>
      <c r="E30" s="707"/>
      <c r="F30" s="718"/>
      <c r="G30" s="719"/>
      <c r="H30" s="720"/>
      <c r="I30" s="712"/>
      <c r="J30" s="713"/>
      <c r="K30" s="714"/>
      <c r="L30" s="699" t="s">
        <v>82</v>
      </c>
      <c r="M30" s="700"/>
      <c r="N30" s="701"/>
      <c r="O30" s="56"/>
      <c r="P30" s="53"/>
      <c r="Q30" s="53"/>
      <c r="R30" s="44"/>
      <c r="S30" s="45"/>
      <c r="T30" s="724" t="str">
        <f>HYPERLINK(AI31)</f>
        <v>東淀川</v>
      </c>
      <c r="U30" s="725"/>
      <c r="V30" s="49"/>
      <c r="W30" s="50"/>
      <c r="X30" s="49"/>
      <c r="Y30" s="49"/>
      <c r="Z30" s="49"/>
      <c r="AA30" s="50"/>
      <c r="AB30" s="724" t="str">
        <f>HYPERLINK(AM31)</f>
        <v>守口</v>
      </c>
      <c r="AC30" s="725"/>
      <c r="AD30" s="69"/>
      <c r="AE30" s="49"/>
      <c r="AF30" s="49"/>
      <c r="AG30" s="71"/>
      <c r="AH30" s="89"/>
      <c r="AI30" s="49"/>
      <c r="AJ30" s="50"/>
      <c r="AK30" s="724" t="str">
        <f>HYPERLINK(R31)</f>
        <v>箕面</v>
      </c>
      <c r="AL30" s="725"/>
      <c r="AM30" s="49"/>
      <c r="AN30" s="50"/>
      <c r="AO30" s="49"/>
      <c r="AP30" s="49"/>
      <c r="AQ30" s="49"/>
      <c r="AR30" s="50"/>
      <c r="AS30" s="724" t="str">
        <f>HYPERLINK(V31)</f>
        <v>豊中</v>
      </c>
      <c r="AT30" s="725"/>
      <c r="AU30" s="84"/>
      <c r="AV30" s="44"/>
      <c r="AW30" s="56"/>
      <c r="AX30" s="53"/>
    </row>
    <row r="31" spans="1:50" ht="17.100000000000001" customHeight="1">
      <c r="A31" s="38"/>
      <c r="B31" s="57"/>
      <c r="C31" s="708"/>
      <c r="D31" s="709"/>
      <c r="E31" s="710"/>
      <c r="F31" s="721"/>
      <c r="G31" s="722"/>
      <c r="H31" s="723"/>
      <c r="I31" s="715"/>
      <c r="J31" s="716"/>
      <c r="K31" s="717"/>
      <c r="L31" s="726" t="str">
        <f>HYPERLINK(C28)</f>
        <v>合同B</v>
      </c>
      <c r="M31" s="709"/>
      <c r="N31" s="710"/>
      <c r="O31" s="57"/>
      <c r="P31" s="53"/>
      <c r="Q31" s="53"/>
      <c r="R31" s="692" t="str">
        <f>HYPERLINK(抽選結果!X14)</f>
        <v>箕面</v>
      </c>
      <c r="S31" s="727"/>
      <c r="T31" s="49"/>
      <c r="U31" s="49"/>
      <c r="V31" s="692" t="str">
        <f>HYPERLINK(抽選結果!X15)</f>
        <v>豊中</v>
      </c>
      <c r="W31" s="728"/>
      <c r="X31" s="49"/>
      <c r="Y31" s="49"/>
      <c r="Z31" s="692" t="str">
        <f>HYPERLINK(抽選結果!X16)</f>
        <v>大阪中</v>
      </c>
      <c r="AA31" s="728"/>
      <c r="AB31" s="72"/>
      <c r="AC31" s="72"/>
      <c r="AD31" s="692" t="str">
        <f>HYPERLINK(抽選結果!X17)</f>
        <v>花園</v>
      </c>
      <c r="AE31" s="693"/>
      <c r="AF31" s="72"/>
      <c r="AG31" s="49"/>
      <c r="AH31" s="90"/>
      <c r="AI31" s="692" t="str">
        <f>HYPERLINK(抽選結果!X10)</f>
        <v>東淀川</v>
      </c>
      <c r="AJ31" s="728"/>
      <c r="AK31" s="87"/>
      <c r="AL31" s="87"/>
      <c r="AM31" s="692" t="str">
        <f>HYPERLINK(抽選結果!X11)</f>
        <v>守口</v>
      </c>
      <c r="AN31" s="728"/>
      <c r="AO31" s="87"/>
      <c r="AP31" s="87"/>
      <c r="AQ31" s="692" t="str">
        <f>HYPERLINK(抽選結果!X12)</f>
        <v>みなと</v>
      </c>
      <c r="AR31" s="728"/>
      <c r="AS31" s="88"/>
      <c r="AT31" s="88"/>
      <c r="AU31" s="692" t="str">
        <f>HYPERLINK(抽選結果!X13)</f>
        <v>堺</v>
      </c>
      <c r="AV31" s="693"/>
      <c r="AW31" s="86"/>
      <c r="AX31" s="53"/>
    </row>
    <row r="32" spans="1:50" ht="17.100000000000001" customHeight="1">
      <c r="A32" s="38"/>
      <c r="B32" s="52"/>
      <c r="C32" s="711" t="str">
        <f>HYPERLINK(抽選結果!X20)</f>
        <v>八尾</v>
      </c>
      <c r="D32" s="706"/>
      <c r="E32" s="707"/>
      <c r="F32" s="718"/>
      <c r="G32" s="719"/>
      <c r="H32" s="720"/>
      <c r="I32" s="718"/>
      <c r="J32" s="719"/>
      <c r="K32" s="720"/>
      <c r="L32" s="712"/>
      <c r="M32" s="713"/>
      <c r="N32" s="714"/>
      <c r="O32" s="52"/>
      <c r="P32" s="53"/>
      <c r="Q32" s="53"/>
      <c r="R32" s="51"/>
      <c r="S32" s="51"/>
      <c r="T32" s="38"/>
      <c r="U32" s="48"/>
      <c r="V32" s="52"/>
      <c r="W32" s="52"/>
      <c r="X32" s="694" t="s">
        <v>82</v>
      </c>
      <c r="Y32" s="694"/>
      <c r="Z32" s="52"/>
      <c r="AA32" s="52"/>
      <c r="AB32" s="73"/>
      <c r="AC32" s="53"/>
      <c r="AD32" s="52"/>
      <c r="AE32" s="52"/>
      <c r="AF32" s="38"/>
      <c r="AG32" s="38"/>
      <c r="AH32" s="61"/>
      <c r="AI32" s="51"/>
      <c r="AJ32" s="51"/>
      <c r="AK32" s="38"/>
      <c r="AL32" s="48"/>
      <c r="AM32" s="52"/>
      <c r="AN32" s="52"/>
      <c r="AO32" s="694" t="s">
        <v>82</v>
      </c>
      <c r="AP32" s="694"/>
      <c r="AQ32" s="52"/>
      <c r="AR32" s="52"/>
      <c r="AS32" s="73"/>
      <c r="AT32" s="53"/>
      <c r="AU32" s="52"/>
      <c r="AV32" s="52"/>
      <c r="AW32" s="52"/>
      <c r="AX32" s="53"/>
    </row>
    <row r="33" spans="1:54" ht="17.100000000000001" customHeight="1">
      <c r="A33" s="38"/>
      <c r="B33" s="53"/>
      <c r="C33" s="708"/>
      <c r="D33" s="709"/>
      <c r="E33" s="710"/>
      <c r="F33" s="721"/>
      <c r="G33" s="722"/>
      <c r="H33" s="723"/>
      <c r="I33" s="721"/>
      <c r="J33" s="722"/>
      <c r="K33" s="723"/>
      <c r="L33" s="715"/>
      <c r="M33" s="716"/>
      <c r="N33" s="717"/>
      <c r="O33" s="53"/>
      <c r="P33" s="53"/>
      <c r="Q33" s="53"/>
      <c r="R33" s="38"/>
      <c r="S33" s="53"/>
      <c r="T33" s="38"/>
      <c r="U33" s="54"/>
      <c r="V33" s="55"/>
      <c r="W33" s="55"/>
      <c r="X33" s="695" t="str">
        <f>HYPERLINK(AQ31)</f>
        <v>みなと</v>
      </c>
      <c r="Y33" s="696"/>
      <c r="Z33" s="74"/>
      <c r="AA33" s="74"/>
      <c r="AB33" s="75"/>
      <c r="AC33" s="76"/>
      <c r="AD33" s="76"/>
      <c r="AE33" s="71"/>
      <c r="AF33" s="71"/>
      <c r="AG33" s="71"/>
      <c r="AH33" s="89"/>
      <c r="AI33" s="71"/>
      <c r="AJ33" s="76"/>
      <c r="AK33" s="71"/>
      <c r="AL33" s="81"/>
      <c r="AM33" s="74"/>
      <c r="AN33" s="74"/>
      <c r="AO33" s="695" t="str">
        <f>HYPERLINK(Z31)</f>
        <v>大阪中</v>
      </c>
      <c r="AP33" s="696"/>
      <c r="AQ33" s="55"/>
      <c r="AR33" s="55"/>
      <c r="AS33" s="40"/>
      <c r="AT33" s="53"/>
      <c r="AU33" s="53"/>
      <c r="AV33" s="38"/>
      <c r="AW33" s="53"/>
      <c r="AX33" s="53"/>
    </row>
    <row r="34" spans="1:54" ht="17.100000000000001" customHeight="1">
      <c r="A34" s="38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77"/>
      <c r="O34" s="53"/>
      <c r="P34" s="53"/>
      <c r="Q34" s="53"/>
      <c r="R34" s="38"/>
      <c r="S34" s="38"/>
      <c r="T34" s="697"/>
      <c r="U34" s="697"/>
      <c r="V34" s="38"/>
      <c r="W34" s="38"/>
      <c r="X34" s="38"/>
      <c r="Y34" s="38"/>
      <c r="Z34" s="38"/>
      <c r="AA34" s="53"/>
      <c r="AB34" s="698"/>
      <c r="AC34" s="698"/>
      <c r="AD34" s="77"/>
      <c r="AE34" s="53"/>
      <c r="AF34" s="38"/>
      <c r="AG34" s="38"/>
      <c r="AH34" s="61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77"/>
      <c r="AV34" s="53"/>
      <c r="AW34" s="53"/>
      <c r="AX34" s="53"/>
    </row>
    <row r="35" spans="1:54" ht="17.100000000000001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53"/>
      <c r="AX35" s="53"/>
    </row>
    <row r="36" spans="1:54" ht="12.95" customHeight="1">
      <c r="B36" s="58"/>
      <c r="C36" s="59"/>
      <c r="D36" s="59"/>
      <c r="E36" s="59"/>
      <c r="F36" s="64"/>
      <c r="G36" s="65"/>
      <c r="H36" s="65"/>
      <c r="I36" s="64"/>
      <c r="J36" s="65"/>
      <c r="K36" s="65"/>
      <c r="L36" s="64"/>
      <c r="M36" s="65"/>
      <c r="N36" s="65"/>
      <c r="O36" s="58"/>
      <c r="P36" s="58"/>
      <c r="Q36" s="58"/>
      <c r="R36" s="58"/>
      <c r="S36" s="59"/>
      <c r="T36" s="59"/>
      <c r="U36" s="59"/>
      <c r="V36" s="64"/>
      <c r="W36" s="65"/>
      <c r="X36" s="65"/>
      <c r="Y36" s="64"/>
      <c r="Z36" s="65"/>
      <c r="AA36" s="65"/>
      <c r="AB36" s="64"/>
      <c r="AC36" s="65"/>
      <c r="AD36" s="65"/>
      <c r="AE36" s="58"/>
      <c r="AF36" s="58"/>
      <c r="AG36" s="58"/>
      <c r="AH36" s="58"/>
      <c r="AI36" s="59"/>
      <c r="AJ36" s="59"/>
      <c r="AK36" s="59"/>
      <c r="AL36" s="64"/>
      <c r="AM36" s="65"/>
      <c r="AN36" s="65"/>
      <c r="AO36" s="64"/>
      <c r="AP36" s="65"/>
      <c r="AQ36" s="65"/>
      <c r="AR36" s="64"/>
      <c r="AS36" s="65"/>
      <c r="AT36" s="65"/>
      <c r="AU36" s="58"/>
      <c r="AV36" s="58"/>
      <c r="AW36" s="66"/>
      <c r="AX36" s="66"/>
      <c r="AY36" s="66"/>
      <c r="AZ36" s="66"/>
      <c r="BA36" s="66"/>
      <c r="BB36" s="66"/>
    </row>
    <row r="37" spans="1:54" ht="12.95" customHeight="1">
      <c r="B37" s="58"/>
      <c r="C37" s="59"/>
      <c r="D37" s="59"/>
      <c r="E37" s="59"/>
      <c r="F37" s="65"/>
      <c r="G37" s="65"/>
      <c r="H37" s="65"/>
      <c r="I37" s="65"/>
      <c r="J37" s="65"/>
      <c r="K37" s="65"/>
      <c r="L37" s="65"/>
      <c r="M37" s="65"/>
      <c r="N37" s="65"/>
      <c r="O37" s="58"/>
      <c r="P37" s="58"/>
      <c r="Q37" s="58"/>
      <c r="R37" s="58"/>
      <c r="S37" s="59"/>
      <c r="T37" s="59"/>
      <c r="U37" s="59"/>
      <c r="V37" s="65"/>
      <c r="W37" s="65"/>
      <c r="X37" s="65"/>
      <c r="Y37" s="65"/>
      <c r="Z37" s="65"/>
      <c r="AA37" s="65"/>
      <c r="AB37" s="65"/>
      <c r="AC37" s="65"/>
      <c r="AD37" s="65"/>
      <c r="AE37" s="58"/>
      <c r="AF37" s="58"/>
      <c r="AG37" s="58"/>
      <c r="AH37" s="58"/>
      <c r="AI37" s="59"/>
      <c r="AJ37" s="59"/>
      <c r="AK37" s="59"/>
      <c r="AL37" s="65"/>
      <c r="AM37" s="65"/>
      <c r="AN37" s="65"/>
      <c r="AO37" s="65"/>
      <c r="AP37" s="65"/>
      <c r="AQ37" s="65"/>
      <c r="AR37" s="65"/>
      <c r="AS37" s="65"/>
      <c r="AT37" s="65"/>
      <c r="AU37" s="58"/>
      <c r="AV37" s="58"/>
      <c r="AW37" s="66"/>
      <c r="AX37" s="66"/>
      <c r="AY37" s="66"/>
      <c r="AZ37" s="66"/>
      <c r="BA37" s="66"/>
      <c r="BB37" s="66"/>
    </row>
    <row r="38" spans="1:54" ht="12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8"/>
      <c r="P38" s="78"/>
      <c r="Q38" s="58"/>
      <c r="R38" s="58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8"/>
      <c r="AF38" s="58"/>
      <c r="AG38" s="58"/>
      <c r="AH38" s="58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8"/>
      <c r="AV38" s="58"/>
      <c r="AW38" s="66"/>
      <c r="AX38" s="66"/>
      <c r="AY38" s="66"/>
      <c r="AZ38" s="66"/>
      <c r="BA38" s="66"/>
      <c r="BB38" s="66"/>
    </row>
    <row r="39" spans="1:54" ht="12.95" customHeight="1">
      <c r="B39" s="58"/>
      <c r="C39" s="59"/>
      <c r="D39" s="59"/>
      <c r="E39" s="59"/>
      <c r="F39" s="59"/>
      <c r="G39" s="59"/>
      <c r="H39" s="59"/>
      <c r="I39" s="79"/>
      <c r="J39" s="79"/>
      <c r="K39" s="79"/>
      <c r="L39" s="79"/>
      <c r="M39" s="79"/>
      <c r="N39" s="79"/>
      <c r="O39" s="58"/>
      <c r="P39" s="58"/>
      <c r="Q39" s="58"/>
      <c r="R39" s="58"/>
      <c r="S39" s="59"/>
      <c r="T39" s="59"/>
      <c r="U39" s="59"/>
      <c r="V39" s="59"/>
      <c r="W39" s="59"/>
      <c r="X39" s="59"/>
      <c r="Y39" s="79"/>
      <c r="Z39" s="79"/>
      <c r="AA39" s="79"/>
      <c r="AB39" s="79"/>
      <c r="AC39" s="79"/>
      <c r="AD39" s="79"/>
      <c r="AE39" s="58"/>
      <c r="AF39" s="58"/>
      <c r="AG39" s="58"/>
      <c r="AH39" s="58"/>
      <c r="AI39" s="59"/>
      <c r="AJ39" s="59"/>
      <c r="AK39" s="59"/>
      <c r="AL39" s="59"/>
      <c r="AM39" s="59"/>
      <c r="AN39" s="59"/>
      <c r="AO39" s="79"/>
      <c r="AP39" s="79"/>
      <c r="AQ39" s="79"/>
      <c r="AR39" s="79"/>
      <c r="AS39" s="79"/>
      <c r="AT39" s="79"/>
      <c r="AU39" s="58"/>
      <c r="AV39" s="58"/>
      <c r="AW39" s="66"/>
      <c r="AX39" s="66"/>
      <c r="AY39" s="66"/>
      <c r="AZ39" s="66"/>
      <c r="BA39" s="66"/>
      <c r="BB39" s="66"/>
    </row>
    <row r="40" spans="1:54" ht="12.95" customHeight="1">
      <c r="B40" s="58"/>
      <c r="C40" s="59"/>
      <c r="D40" s="59"/>
      <c r="E40" s="59"/>
      <c r="F40" s="60"/>
      <c r="G40" s="60"/>
      <c r="H40" s="60"/>
      <c r="I40" s="59"/>
      <c r="J40" s="59"/>
      <c r="K40" s="59"/>
      <c r="L40" s="59"/>
      <c r="M40" s="59"/>
      <c r="N40" s="59"/>
      <c r="O40" s="58"/>
      <c r="P40" s="58"/>
      <c r="Q40" s="58"/>
      <c r="R40" s="58"/>
      <c r="S40" s="79"/>
      <c r="T40" s="79"/>
      <c r="U40" s="79"/>
      <c r="V40" s="60"/>
      <c r="W40" s="60"/>
      <c r="X40" s="60"/>
      <c r="Y40" s="59"/>
      <c r="Z40" s="59"/>
      <c r="AA40" s="59"/>
      <c r="AB40" s="59"/>
      <c r="AC40" s="59"/>
      <c r="AD40" s="59"/>
      <c r="AE40" s="58"/>
      <c r="AF40" s="58"/>
      <c r="AG40" s="58"/>
      <c r="AH40" s="58"/>
      <c r="AI40" s="59"/>
      <c r="AJ40" s="59"/>
      <c r="AK40" s="59"/>
      <c r="AL40" s="60"/>
      <c r="AM40" s="60"/>
      <c r="AN40" s="60"/>
      <c r="AO40" s="59"/>
      <c r="AP40" s="59"/>
      <c r="AQ40" s="59"/>
      <c r="AR40" s="59"/>
      <c r="AS40" s="59"/>
      <c r="AT40" s="59"/>
      <c r="AU40" s="58"/>
      <c r="AV40" s="58"/>
      <c r="AW40" s="66"/>
      <c r="AX40" s="66"/>
      <c r="AY40" s="66"/>
      <c r="AZ40" s="66"/>
      <c r="BA40" s="66"/>
      <c r="BB40" s="66"/>
    </row>
    <row r="41" spans="1:54" ht="12.95" customHeight="1">
      <c r="B41" s="58"/>
      <c r="C41" s="59"/>
      <c r="D41" s="59"/>
      <c r="E41" s="59"/>
      <c r="F41" s="60"/>
      <c r="G41" s="60"/>
      <c r="H41" s="60"/>
      <c r="I41" s="59"/>
      <c r="J41" s="59"/>
      <c r="K41" s="59"/>
      <c r="L41" s="79"/>
      <c r="M41" s="79"/>
      <c r="N41" s="79"/>
      <c r="O41" s="58"/>
      <c r="P41" s="58"/>
      <c r="Q41" s="58"/>
      <c r="R41" s="58"/>
      <c r="S41" s="79"/>
      <c r="T41" s="79"/>
      <c r="U41" s="79"/>
      <c r="V41" s="60"/>
      <c r="W41" s="60"/>
      <c r="X41" s="60"/>
      <c r="Y41" s="59"/>
      <c r="Z41" s="59"/>
      <c r="AA41" s="59"/>
      <c r="AB41" s="79"/>
      <c r="AC41" s="79"/>
      <c r="AD41" s="79"/>
      <c r="AE41" s="58"/>
      <c r="AF41" s="58"/>
      <c r="AG41" s="58"/>
      <c r="AH41" s="58"/>
      <c r="AI41" s="59"/>
      <c r="AJ41" s="59"/>
      <c r="AK41" s="59"/>
      <c r="AL41" s="60"/>
      <c r="AM41" s="60"/>
      <c r="AN41" s="60"/>
      <c r="AO41" s="59"/>
      <c r="AP41" s="59"/>
      <c r="AQ41" s="59"/>
      <c r="AR41" s="59"/>
      <c r="AS41" s="59"/>
      <c r="AT41" s="59"/>
      <c r="AU41" s="58"/>
      <c r="AV41" s="58"/>
      <c r="AW41" s="66"/>
      <c r="AX41" s="66"/>
      <c r="AY41" s="66"/>
      <c r="AZ41" s="66"/>
      <c r="BA41" s="66"/>
      <c r="BB41" s="66"/>
    </row>
    <row r="42" spans="1:54" ht="12.95" customHeight="1">
      <c r="B42" s="58"/>
      <c r="C42" s="59"/>
      <c r="D42" s="59"/>
      <c r="E42" s="59"/>
      <c r="F42" s="60"/>
      <c r="G42" s="60"/>
      <c r="H42" s="60"/>
      <c r="I42" s="60"/>
      <c r="J42" s="60"/>
      <c r="K42" s="60"/>
      <c r="L42" s="59"/>
      <c r="M42" s="59"/>
      <c r="N42" s="59"/>
      <c r="O42" s="58"/>
      <c r="P42" s="58"/>
      <c r="Q42" s="58"/>
      <c r="R42" s="58"/>
      <c r="S42" s="59"/>
      <c r="T42" s="59"/>
      <c r="U42" s="59"/>
      <c r="V42" s="60"/>
      <c r="W42" s="60"/>
      <c r="X42" s="60"/>
      <c r="Y42" s="60"/>
      <c r="Z42" s="60"/>
      <c r="AA42" s="60"/>
      <c r="AB42" s="59"/>
      <c r="AC42" s="59"/>
      <c r="AD42" s="59"/>
      <c r="AE42" s="58"/>
      <c r="AF42" s="58"/>
      <c r="AG42" s="58"/>
      <c r="AH42" s="58"/>
      <c r="AI42" s="59"/>
      <c r="AJ42" s="59"/>
      <c r="AK42" s="59"/>
      <c r="AL42" s="60"/>
      <c r="AM42" s="60"/>
      <c r="AN42" s="60"/>
      <c r="AO42" s="60"/>
      <c r="AP42" s="60"/>
      <c r="AQ42" s="60"/>
      <c r="AR42" s="59"/>
      <c r="AS42" s="59"/>
      <c r="AT42" s="59"/>
      <c r="AU42" s="58"/>
      <c r="AV42" s="58"/>
      <c r="AW42" s="66"/>
      <c r="AX42" s="66"/>
      <c r="AY42" s="66"/>
      <c r="AZ42" s="66"/>
      <c r="BA42" s="66"/>
      <c r="BB42" s="66"/>
    </row>
    <row r="43" spans="1:54" ht="12.95" customHeight="1">
      <c r="B43" s="58"/>
      <c r="C43" s="59"/>
      <c r="D43" s="59"/>
      <c r="E43" s="59"/>
      <c r="F43" s="60"/>
      <c r="G43" s="60"/>
      <c r="H43" s="60"/>
      <c r="I43" s="60"/>
      <c r="J43" s="60"/>
      <c r="K43" s="60"/>
      <c r="L43" s="59"/>
      <c r="M43" s="59"/>
      <c r="N43" s="59"/>
      <c r="O43" s="58"/>
      <c r="P43" s="58"/>
      <c r="Q43" s="58"/>
      <c r="R43" s="58"/>
      <c r="S43" s="59"/>
      <c r="T43" s="59"/>
      <c r="U43" s="59"/>
      <c r="V43" s="60"/>
      <c r="W43" s="60"/>
      <c r="X43" s="60"/>
      <c r="Y43" s="60"/>
      <c r="Z43" s="60"/>
      <c r="AA43" s="60"/>
      <c r="AB43" s="59"/>
      <c r="AC43" s="59"/>
      <c r="AD43" s="59"/>
      <c r="AE43" s="58"/>
      <c r="AF43" s="58"/>
      <c r="AG43" s="58"/>
      <c r="AH43" s="58"/>
      <c r="AI43" s="59"/>
      <c r="AJ43" s="59"/>
      <c r="AK43" s="59"/>
      <c r="AL43" s="60"/>
      <c r="AM43" s="60"/>
      <c r="AN43" s="60"/>
      <c r="AO43" s="60"/>
      <c r="AP43" s="60"/>
      <c r="AQ43" s="60"/>
      <c r="AR43" s="59"/>
      <c r="AS43" s="59"/>
      <c r="AT43" s="59"/>
      <c r="AU43" s="58"/>
      <c r="AV43" s="58"/>
      <c r="AW43" s="66"/>
      <c r="AX43" s="66"/>
      <c r="AY43" s="66"/>
      <c r="AZ43" s="66"/>
      <c r="BA43" s="66"/>
      <c r="BB43" s="66"/>
    </row>
    <row r="44" spans="1:54" ht="12.95" customHeight="1">
      <c r="B44" s="58"/>
      <c r="C44" s="59"/>
      <c r="D44" s="59"/>
      <c r="E44" s="59"/>
      <c r="F44" s="60"/>
      <c r="G44" s="60"/>
      <c r="H44" s="60"/>
      <c r="I44" s="60"/>
      <c r="J44" s="60"/>
      <c r="K44" s="60"/>
      <c r="L44" s="59"/>
      <c r="M44" s="59"/>
      <c r="N44" s="59"/>
      <c r="O44" s="58"/>
      <c r="P44" s="58"/>
      <c r="Q44" s="58"/>
      <c r="R44" s="58"/>
      <c r="S44" s="83"/>
      <c r="T44" s="83"/>
      <c r="U44" s="83"/>
      <c r="V44" s="60"/>
      <c r="W44" s="60"/>
      <c r="X44" s="60"/>
      <c r="Y44" s="60"/>
      <c r="Z44" s="60"/>
      <c r="AA44" s="60"/>
      <c r="AB44" s="59"/>
      <c r="AC44" s="59"/>
      <c r="AD44" s="59"/>
      <c r="AE44" s="58"/>
      <c r="AF44" s="58"/>
      <c r="AG44" s="58"/>
      <c r="AH44" s="58"/>
      <c r="AI44" s="83"/>
      <c r="AJ44" s="83"/>
      <c r="AK44" s="83"/>
      <c r="AL44" s="60"/>
      <c r="AM44" s="60"/>
      <c r="AN44" s="60"/>
      <c r="AO44" s="60"/>
      <c r="AP44" s="60"/>
      <c r="AQ44" s="60"/>
      <c r="AR44" s="59"/>
      <c r="AS44" s="59"/>
      <c r="AT44" s="59"/>
      <c r="AU44" s="58"/>
      <c r="AV44" s="58"/>
      <c r="AW44" s="66"/>
      <c r="AX44" s="66"/>
      <c r="AY44" s="66"/>
      <c r="AZ44" s="66"/>
      <c r="BA44" s="66"/>
      <c r="BB44" s="66"/>
    </row>
    <row r="45" spans="1:54" ht="12.95" customHeight="1">
      <c r="B45" s="58"/>
      <c r="C45" s="59"/>
      <c r="D45" s="59"/>
      <c r="E45" s="59"/>
      <c r="F45" s="60"/>
      <c r="G45" s="60"/>
      <c r="H45" s="60"/>
      <c r="I45" s="60"/>
      <c r="J45" s="60"/>
      <c r="K45" s="60"/>
      <c r="L45" s="59"/>
      <c r="M45" s="59"/>
      <c r="N45" s="59"/>
      <c r="O45" s="58"/>
      <c r="P45" s="58"/>
      <c r="Q45" s="58"/>
      <c r="R45" s="58"/>
      <c r="S45" s="83"/>
      <c r="T45" s="83"/>
      <c r="U45" s="83"/>
      <c r="V45" s="60"/>
      <c r="W45" s="60"/>
      <c r="X45" s="60"/>
      <c r="Y45" s="60"/>
      <c r="Z45" s="60"/>
      <c r="AA45" s="60"/>
      <c r="AB45" s="59"/>
      <c r="AC45" s="59"/>
      <c r="AD45" s="59"/>
      <c r="AE45" s="58"/>
      <c r="AF45" s="58"/>
      <c r="AG45" s="58"/>
      <c r="AH45" s="58"/>
      <c r="AI45" s="83"/>
      <c r="AJ45" s="83"/>
      <c r="AK45" s="83"/>
      <c r="AL45" s="60"/>
      <c r="AM45" s="60"/>
      <c r="AN45" s="60"/>
      <c r="AO45" s="60"/>
      <c r="AP45" s="60"/>
      <c r="AQ45" s="60"/>
      <c r="AR45" s="59"/>
      <c r="AS45" s="59"/>
      <c r="AT45" s="59"/>
      <c r="AU45" s="58"/>
      <c r="AV45" s="58"/>
      <c r="AW45" s="66"/>
      <c r="AX45" s="66"/>
      <c r="AY45" s="66"/>
      <c r="AZ45" s="66"/>
      <c r="BA45" s="66"/>
      <c r="BB45" s="66"/>
    </row>
    <row r="46" spans="1:54" ht="12.95" customHeight="1">
      <c r="B46" s="61"/>
      <c r="C46" s="61"/>
      <c r="D46" s="61"/>
      <c r="E46" s="61"/>
      <c r="F46" s="62"/>
      <c r="G46" s="63"/>
      <c r="H46" s="58"/>
      <c r="I46" s="58"/>
      <c r="J46" s="58"/>
      <c r="K46" s="58"/>
      <c r="L46" s="58"/>
      <c r="M46" s="58"/>
      <c r="N46" s="58"/>
      <c r="O46" s="58"/>
      <c r="P46" s="58"/>
      <c r="Q46" s="61"/>
      <c r="R46" s="61"/>
      <c r="S46" s="61"/>
      <c r="T46" s="61"/>
      <c r="U46" s="62"/>
      <c r="V46" s="62"/>
      <c r="W46" s="63"/>
      <c r="X46" s="58"/>
      <c r="Y46" s="58"/>
      <c r="Z46" s="58"/>
      <c r="AA46" s="58"/>
      <c r="AB46" s="58"/>
      <c r="AC46" s="58"/>
      <c r="AD46" s="58"/>
      <c r="AE46" s="58"/>
      <c r="AF46" s="58"/>
      <c r="AG46" s="61"/>
      <c r="AH46" s="61"/>
      <c r="AI46" s="61"/>
      <c r="AJ46" s="61"/>
      <c r="AK46" s="62"/>
      <c r="AL46" s="62"/>
      <c r="AM46" s="63"/>
      <c r="AN46" s="58"/>
      <c r="AO46" s="58"/>
      <c r="AP46" s="58"/>
      <c r="AQ46" s="58"/>
      <c r="AR46" s="58"/>
      <c r="AS46" s="58"/>
      <c r="AT46" s="58"/>
      <c r="AU46" s="58"/>
      <c r="AV46" s="58"/>
      <c r="AW46" s="66"/>
      <c r="AX46" s="66"/>
      <c r="AY46" s="66"/>
      <c r="AZ46" s="66"/>
      <c r="BA46" s="66"/>
      <c r="BB46" s="66"/>
    </row>
    <row r="47" spans="1:54" ht="12.95" customHeight="1">
      <c r="B47" s="58"/>
      <c r="C47" s="59"/>
      <c r="D47" s="59"/>
      <c r="E47" s="59"/>
      <c r="F47" s="64"/>
      <c r="G47" s="65"/>
      <c r="H47" s="65"/>
      <c r="I47" s="64"/>
      <c r="J47" s="65"/>
      <c r="K47" s="65"/>
      <c r="L47" s="64"/>
      <c r="M47" s="65"/>
      <c r="N47" s="65"/>
      <c r="O47" s="58"/>
      <c r="P47" s="58"/>
      <c r="Q47" s="58"/>
      <c r="R47" s="58"/>
      <c r="S47" s="59"/>
      <c r="T47" s="59"/>
      <c r="U47" s="59"/>
      <c r="V47" s="64"/>
      <c r="W47" s="65"/>
      <c r="X47" s="65"/>
      <c r="Y47" s="64"/>
      <c r="Z47" s="65"/>
      <c r="AA47" s="65"/>
      <c r="AB47" s="64"/>
      <c r="AC47" s="65"/>
      <c r="AD47" s="65"/>
      <c r="AE47" s="58"/>
      <c r="AF47" s="58"/>
      <c r="AG47" s="58"/>
      <c r="AH47" s="58"/>
      <c r="AI47" s="59"/>
      <c r="AJ47" s="59"/>
      <c r="AK47" s="59"/>
      <c r="AL47" s="64"/>
      <c r="AM47" s="65"/>
      <c r="AN47" s="65"/>
      <c r="AO47" s="64"/>
      <c r="AP47" s="65"/>
      <c r="AQ47" s="65"/>
      <c r="AR47" s="64"/>
      <c r="AS47" s="65"/>
      <c r="AT47" s="65"/>
      <c r="AU47" s="58"/>
      <c r="AV47" s="58"/>
      <c r="AW47" s="66"/>
      <c r="AX47" s="66"/>
      <c r="AY47" s="66"/>
      <c r="AZ47" s="66"/>
      <c r="BA47" s="66"/>
      <c r="BB47" s="66"/>
    </row>
    <row r="48" spans="1:54" ht="12.95" customHeight="1">
      <c r="B48" s="58"/>
      <c r="C48" s="59"/>
      <c r="D48" s="59"/>
      <c r="E48" s="59"/>
      <c r="F48" s="65"/>
      <c r="G48" s="65"/>
      <c r="H48" s="65"/>
      <c r="I48" s="65"/>
      <c r="J48" s="65"/>
      <c r="K48" s="65"/>
      <c r="L48" s="65"/>
      <c r="M48" s="65"/>
      <c r="N48" s="65"/>
      <c r="O48" s="58"/>
      <c r="P48" s="58"/>
      <c r="Q48" s="58"/>
      <c r="R48" s="58"/>
      <c r="S48" s="59"/>
      <c r="T48" s="59"/>
      <c r="U48" s="59"/>
      <c r="V48" s="65"/>
      <c r="W48" s="65"/>
      <c r="X48" s="65"/>
      <c r="Y48" s="65"/>
      <c r="Z48" s="65"/>
      <c r="AA48" s="65"/>
      <c r="AB48" s="65"/>
      <c r="AC48" s="65"/>
      <c r="AD48" s="65"/>
      <c r="AE48" s="58"/>
      <c r="AF48" s="58"/>
      <c r="AG48" s="58"/>
      <c r="AH48" s="58"/>
      <c r="AI48" s="59"/>
      <c r="AJ48" s="59"/>
      <c r="AK48" s="59"/>
      <c r="AL48" s="65"/>
      <c r="AM48" s="65"/>
      <c r="AN48" s="65"/>
      <c r="AO48" s="65"/>
      <c r="AP48" s="65"/>
      <c r="AQ48" s="65"/>
      <c r="AR48" s="65"/>
      <c r="AS48" s="65"/>
      <c r="AT48" s="65"/>
      <c r="AU48" s="58"/>
      <c r="AV48" s="58"/>
      <c r="AW48" s="66"/>
      <c r="AX48" s="66"/>
      <c r="AY48" s="66"/>
      <c r="AZ48" s="66"/>
      <c r="BA48" s="66"/>
      <c r="BB48" s="66"/>
    </row>
    <row r="49" spans="2:54" ht="12.95" customHeight="1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78"/>
      <c r="P49" s="58"/>
      <c r="Q49" s="58"/>
      <c r="R49" s="58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8"/>
      <c r="AF49" s="58"/>
      <c r="AG49" s="58"/>
      <c r="AH49" s="58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8"/>
      <c r="AV49" s="58"/>
      <c r="AW49" s="66"/>
      <c r="AX49" s="66"/>
      <c r="AY49" s="66"/>
      <c r="AZ49" s="66"/>
      <c r="BA49" s="66"/>
      <c r="BB49" s="66"/>
    </row>
    <row r="50" spans="2:54" ht="12.95" customHeight="1">
      <c r="B50" s="58"/>
      <c r="C50" s="59"/>
      <c r="D50" s="59"/>
      <c r="E50" s="59"/>
      <c r="F50" s="59"/>
      <c r="G50" s="59"/>
      <c r="H50" s="59"/>
      <c r="I50" s="79"/>
      <c r="J50" s="79"/>
      <c r="K50" s="79"/>
      <c r="L50" s="79"/>
      <c r="M50" s="79"/>
      <c r="N50" s="79"/>
      <c r="O50" s="58"/>
      <c r="P50" s="58"/>
      <c r="Q50" s="58"/>
      <c r="R50" s="58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8"/>
      <c r="AF50" s="58"/>
      <c r="AG50" s="58"/>
      <c r="AH50" s="58"/>
      <c r="AI50" s="59"/>
      <c r="AJ50" s="59"/>
      <c r="AK50" s="59"/>
      <c r="AL50" s="59"/>
      <c r="AM50" s="59"/>
      <c r="AN50" s="59"/>
      <c r="AO50" s="79"/>
      <c r="AP50" s="79"/>
      <c r="AQ50" s="79"/>
      <c r="AR50" s="79"/>
      <c r="AS50" s="79"/>
      <c r="AT50" s="79"/>
      <c r="AU50" s="58"/>
      <c r="AV50" s="58"/>
      <c r="AW50" s="66"/>
      <c r="AX50" s="66"/>
      <c r="AY50" s="66"/>
      <c r="AZ50" s="66"/>
      <c r="BA50" s="66"/>
      <c r="BB50" s="66"/>
    </row>
    <row r="51" spans="2:54" ht="12.95" customHeight="1">
      <c r="B51" s="58"/>
      <c r="C51" s="59"/>
      <c r="D51" s="59"/>
      <c r="E51" s="59"/>
      <c r="F51" s="60"/>
      <c r="G51" s="60"/>
      <c r="H51" s="60"/>
      <c r="I51" s="59"/>
      <c r="J51" s="59"/>
      <c r="K51" s="59"/>
      <c r="L51" s="59"/>
      <c r="M51" s="59"/>
      <c r="N51" s="59"/>
      <c r="O51" s="58"/>
      <c r="P51" s="58"/>
      <c r="Q51" s="58"/>
      <c r="R51" s="58"/>
      <c r="S51" s="59"/>
      <c r="T51" s="59"/>
      <c r="U51" s="59"/>
      <c r="V51" s="60"/>
      <c r="W51" s="60"/>
      <c r="X51" s="60"/>
      <c r="Y51" s="59"/>
      <c r="Z51" s="59"/>
      <c r="AA51" s="59"/>
      <c r="AB51" s="59"/>
      <c r="AC51" s="59"/>
      <c r="AD51" s="59"/>
      <c r="AE51" s="58"/>
      <c r="AF51" s="58"/>
      <c r="AG51" s="58"/>
      <c r="AH51" s="58"/>
      <c r="AI51" s="59"/>
      <c r="AJ51" s="59"/>
      <c r="AK51" s="59"/>
      <c r="AL51" s="60"/>
      <c r="AM51" s="60"/>
      <c r="AN51" s="60"/>
      <c r="AO51" s="59"/>
      <c r="AP51" s="59"/>
      <c r="AQ51" s="59"/>
      <c r="AR51" s="59"/>
      <c r="AS51" s="59"/>
      <c r="AT51" s="59"/>
      <c r="AU51" s="58"/>
      <c r="AV51" s="58"/>
      <c r="AW51" s="66"/>
      <c r="AX51" s="66"/>
      <c r="AY51" s="66"/>
      <c r="AZ51" s="66"/>
      <c r="BA51" s="66"/>
      <c r="BB51" s="66"/>
    </row>
    <row r="52" spans="2:54" ht="12.95" customHeight="1">
      <c r="B52" s="58"/>
      <c r="C52" s="59"/>
      <c r="D52" s="59"/>
      <c r="E52" s="59"/>
      <c r="F52" s="60"/>
      <c r="G52" s="60"/>
      <c r="H52" s="60"/>
      <c r="I52" s="59"/>
      <c r="J52" s="59"/>
      <c r="K52" s="59"/>
      <c r="L52" s="79"/>
      <c r="M52" s="79"/>
      <c r="N52" s="79"/>
      <c r="O52" s="58"/>
      <c r="P52" s="58"/>
      <c r="Q52" s="58"/>
      <c r="R52" s="58"/>
      <c r="S52" s="59"/>
      <c r="T52" s="59"/>
      <c r="U52" s="59"/>
      <c r="V52" s="60"/>
      <c r="W52" s="60"/>
      <c r="X52" s="60"/>
      <c r="Y52" s="59"/>
      <c r="Z52" s="59"/>
      <c r="AA52" s="59"/>
      <c r="AB52" s="59"/>
      <c r="AC52" s="59"/>
      <c r="AD52" s="59"/>
      <c r="AE52" s="58"/>
      <c r="AF52" s="58"/>
      <c r="AG52" s="58"/>
      <c r="AH52" s="58"/>
      <c r="AI52" s="59"/>
      <c r="AJ52" s="59"/>
      <c r="AK52" s="59"/>
      <c r="AL52" s="60"/>
      <c r="AM52" s="60"/>
      <c r="AN52" s="60"/>
      <c r="AO52" s="59"/>
      <c r="AP52" s="59"/>
      <c r="AQ52" s="59"/>
      <c r="AR52" s="79"/>
      <c r="AS52" s="79"/>
      <c r="AT52" s="79"/>
      <c r="AU52" s="58"/>
      <c r="AV52" s="58"/>
      <c r="AW52" s="66"/>
      <c r="AX52" s="66"/>
      <c r="AY52" s="66"/>
      <c r="AZ52" s="66"/>
      <c r="BA52" s="66"/>
      <c r="BB52" s="66"/>
    </row>
    <row r="53" spans="2:54" ht="12.95" customHeight="1">
      <c r="B53" s="58"/>
      <c r="C53" s="59"/>
      <c r="D53" s="59"/>
      <c r="E53" s="59"/>
      <c r="F53" s="60"/>
      <c r="G53" s="60"/>
      <c r="H53" s="60"/>
      <c r="I53" s="60"/>
      <c r="J53" s="60"/>
      <c r="K53" s="60"/>
      <c r="L53" s="59"/>
      <c r="M53" s="59"/>
      <c r="N53" s="59"/>
      <c r="O53" s="58"/>
      <c r="P53" s="58"/>
      <c r="Q53" s="58"/>
      <c r="R53" s="58"/>
      <c r="S53" s="59"/>
      <c r="T53" s="59"/>
      <c r="U53" s="59"/>
      <c r="V53" s="60"/>
      <c r="W53" s="60"/>
      <c r="X53" s="60"/>
      <c r="Y53" s="60"/>
      <c r="Z53" s="60"/>
      <c r="AA53" s="60"/>
      <c r="AB53" s="59"/>
      <c r="AC53" s="59"/>
      <c r="AD53" s="59"/>
      <c r="AE53" s="58"/>
      <c r="AF53" s="58"/>
      <c r="AG53" s="58"/>
      <c r="AH53" s="58"/>
      <c r="AI53" s="59"/>
      <c r="AJ53" s="59"/>
      <c r="AK53" s="59"/>
      <c r="AL53" s="60"/>
      <c r="AM53" s="60"/>
      <c r="AN53" s="60"/>
      <c r="AO53" s="60"/>
      <c r="AP53" s="60"/>
      <c r="AQ53" s="60"/>
      <c r="AR53" s="59"/>
      <c r="AS53" s="59"/>
      <c r="AT53" s="59"/>
      <c r="AU53" s="58"/>
      <c r="AV53" s="58"/>
      <c r="AW53" s="66"/>
      <c r="AX53" s="66"/>
      <c r="AY53" s="66"/>
      <c r="AZ53" s="66"/>
      <c r="BA53" s="66"/>
      <c r="BB53" s="66"/>
    </row>
    <row r="54" spans="2:54" ht="12.95" customHeight="1">
      <c r="B54" s="58"/>
      <c r="C54" s="59"/>
      <c r="D54" s="59"/>
      <c r="E54" s="59"/>
      <c r="F54" s="60"/>
      <c r="G54" s="60"/>
      <c r="H54" s="60"/>
      <c r="I54" s="60"/>
      <c r="J54" s="60"/>
      <c r="K54" s="60"/>
      <c r="L54" s="59"/>
      <c r="M54" s="59"/>
      <c r="N54" s="59"/>
      <c r="O54" s="58"/>
      <c r="P54" s="58"/>
      <c r="Q54" s="58"/>
      <c r="R54" s="58"/>
      <c r="S54" s="59"/>
      <c r="T54" s="59"/>
      <c r="U54" s="59"/>
      <c r="V54" s="60"/>
      <c r="W54" s="60"/>
      <c r="X54" s="60"/>
      <c r="Y54" s="60"/>
      <c r="Z54" s="60"/>
      <c r="AA54" s="60"/>
      <c r="AB54" s="59"/>
      <c r="AC54" s="59"/>
      <c r="AD54" s="59"/>
      <c r="AE54" s="58"/>
      <c r="AF54" s="58"/>
      <c r="AG54" s="58"/>
      <c r="AH54" s="58"/>
      <c r="AI54" s="59"/>
      <c r="AJ54" s="59"/>
      <c r="AK54" s="59"/>
      <c r="AL54" s="60"/>
      <c r="AM54" s="60"/>
      <c r="AN54" s="60"/>
      <c r="AO54" s="60"/>
      <c r="AP54" s="60"/>
      <c r="AQ54" s="60"/>
      <c r="AR54" s="59"/>
      <c r="AS54" s="59"/>
      <c r="AT54" s="59"/>
      <c r="AU54" s="58"/>
      <c r="AV54" s="58"/>
      <c r="AW54" s="66"/>
      <c r="AX54" s="66"/>
      <c r="AY54" s="66"/>
      <c r="AZ54" s="66"/>
      <c r="BA54" s="66"/>
      <c r="BB54" s="66"/>
    </row>
    <row r="55" spans="2:54" ht="12.95" customHeight="1">
      <c r="B55" s="58"/>
      <c r="C55" s="59"/>
      <c r="D55" s="59"/>
      <c r="E55" s="59"/>
      <c r="F55" s="60"/>
      <c r="G55" s="60"/>
      <c r="H55" s="60"/>
      <c r="I55" s="60"/>
      <c r="J55" s="60"/>
      <c r="K55" s="60"/>
      <c r="L55" s="59"/>
      <c r="M55" s="59"/>
      <c r="N55" s="59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66"/>
      <c r="AX55" s="66"/>
      <c r="AY55" s="66"/>
      <c r="AZ55" s="66"/>
      <c r="BA55" s="66"/>
      <c r="BB55" s="66"/>
    </row>
    <row r="56" spans="2:54" ht="12.95" customHeight="1">
      <c r="B56" s="58"/>
      <c r="C56" s="59"/>
      <c r="D56" s="59"/>
      <c r="E56" s="59"/>
      <c r="F56" s="60"/>
      <c r="G56" s="60"/>
      <c r="H56" s="60"/>
      <c r="I56" s="60"/>
      <c r="J56" s="60"/>
      <c r="K56" s="60"/>
      <c r="L56" s="59"/>
      <c r="M56" s="59"/>
      <c r="N56" s="59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85"/>
      <c r="Z56" s="85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85"/>
      <c r="AP56" s="85"/>
      <c r="AQ56" s="58"/>
      <c r="AR56" s="58"/>
      <c r="AS56" s="58"/>
      <c r="AT56" s="58"/>
      <c r="AU56" s="58"/>
      <c r="AV56" s="58"/>
      <c r="AW56" s="66"/>
      <c r="AX56" s="66"/>
      <c r="AY56" s="66"/>
      <c r="AZ56" s="66"/>
      <c r="BA56" s="66"/>
      <c r="BB56" s="66"/>
    </row>
    <row r="57" spans="2:54" ht="12.9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66"/>
      <c r="AX57" s="66"/>
      <c r="AY57" s="66"/>
      <c r="AZ57" s="66"/>
      <c r="BA57" s="66"/>
      <c r="BB57" s="66"/>
    </row>
    <row r="58" spans="2:54" ht="12.95" customHeight="1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</row>
    <row r="59" spans="2:54" ht="12.95" customHeight="1"/>
    <row r="60" spans="2:54" ht="12.95" customHeight="1"/>
    <row r="61" spans="2:54" ht="12.95" customHeight="1"/>
    <row r="62" spans="2:54" ht="12.95" customHeight="1"/>
    <row r="63" spans="2:54" ht="12.95" customHeight="1"/>
    <row r="64" spans="2:54" ht="12.95" customHeight="1"/>
    <row r="65" ht="12.95" customHeight="1"/>
    <row r="66" ht="12.95" customHeight="1"/>
    <row r="67" ht="12.95" customHeight="1"/>
    <row r="68" ht="12.95" customHeight="1"/>
    <row r="69" ht="12.95" customHeight="1"/>
  </sheetData>
  <mergeCells count="159">
    <mergeCell ref="V12:AB12"/>
    <mergeCell ref="B2:E2"/>
    <mergeCell ref="R2:U2"/>
    <mergeCell ref="X2:Y2"/>
    <mergeCell ref="AH2:AK2"/>
    <mergeCell ref="D3:E3"/>
    <mergeCell ref="L3:M3"/>
    <mergeCell ref="T3:U3"/>
    <mergeCell ref="AB3:AC3"/>
    <mergeCell ref="AK3:AL3"/>
    <mergeCell ref="D7:E7"/>
    <mergeCell ref="L7:M7"/>
    <mergeCell ref="T7:U7"/>
    <mergeCell ref="AB7:AC7"/>
    <mergeCell ref="AK7:AL7"/>
    <mergeCell ref="F12:G12"/>
    <mergeCell ref="I12:L12"/>
    <mergeCell ref="AS3:AT3"/>
    <mergeCell ref="H4:I4"/>
    <mergeCell ref="X4:Y4"/>
    <mergeCell ref="AO4:AP4"/>
    <mergeCell ref="H5:I5"/>
    <mergeCell ref="X5:Y5"/>
    <mergeCell ref="AO5:AP5"/>
    <mergeCell ref="D6:E6"/>
    <mergeCell ref="L6:M6"/>
    <mergeCell ref="T6:U6"/>
    <mergeCell ref="AB6:AC6"/>
    <mergeCell ref="AK6:AL6"/>
    <mergeCell ref="AS6:AT6"/>
    <mergeCell ref="AS7:AT7"/>
    <mergeCell ref="B8:C8"/>
    <mergeCell ref="F8:G8"/>
    <mergeCell ref="J8:K8"/>
    <mergeCell ref="N8:O8"/>
    <mergeCell ref="R8:S8"/>
    <mergeCell ref="V8:W8"/>
    <mergeCell ref="Z8:AA8"/>
    <mergeCell ref="AD8:AE8"/>
    <mergeCell ref="AI8:AJ8"/>
    <mergeCell ref="AM8:AN8"/>
    <mergeCell ref="AQ8:AR8"/>
    <mergeCell ref="AU8:AV8"/>
    <mergeCell ref="H9:I9"/>
    <mergeCell ref="X9:Y9"/>
    <mergeCell ref="AO9:AP9"/>
    <mergeCell ref="H10:I10"/>
    <mergeCell ref="X10:Y10"/>
    <mergeCell ref="AO10:AP10"/>
    <mergeCell ref="D11:E11"/>
    <mergeCell ref="L11:M11"/>
    <mergeCell ref="T11:U11"/>
    <mergeCell ref="AB11:AC11"/>
    <mergeCell ref="B13:E13"/>
    <mergeCell ref="Q13:T13"/>
    <mergeCell ref="AH13:AK13"/>
    <mergeCell ref="D14:E14"/>
    <mergeCell ref="L14:M14"/>
    <mergeCell ref="T14:U14"/>
    <mergeCell ref="AB14:AC14"/>
    <mergeCell ref="AK14:AL14"/>
    <mergeCell ref="AS14:AT14"/>
    <mergeCell ref="H15:I15"/>
    <mergeCell ref="X15:Y15"/>
    <mergeCell ref="AO15:AP15"/>
    <mergeCell ref="H16:I16"/>
    <mergeCell ref="X16:Y16"/>
    <mergeCell ref="AO16:AP16"/>
    <mergeCell ref="D17:E17"/>
    <mergeCell ref="L17:M17"/>
    <mergeCell ref="T17:U17"/>
    <mergeCell ref="AB17:AC17"/>
    <mergeCell ref="AK17:AL17"/>
    <mergeCell ref="AS17:AT17"/>
    <mergeCell ref="D18:E18"/>
    <mergeCell ref="L18:M18"/>
    <mergeCell ref="T18:U18"/>
    <mergeCell ref="AB18:AC18"/>
    <mergeCell ref="AK18:AL18"/>
    <mergeCell ref="AS18:AT18"/>
    <mergeCell ref="B19:C19"/>
    <mergeCell ref="F19:G19"/>
    <mergeCell ref="J19:K19"/>
    <mergeCell ref="N19:O19"/>
    <mergeCell ref="R19:S19"/>
    <mergeCell ref="V19:W19"/>
    <mergeCell ref="Z19:AA19"/>
    <mergeCell ref="AD19:AE19"/>
    <mergeCell ref="AI19:AJ19"/>
    <mergeCell ref="AM19:AN19"/>
    <mergeCell ref="AQ19:AR19"/>
    <mergeCell ref="AU19:AV19"/>
    <mergeCell ref="H20:I20"/>
    <mergeCell ref="X20:Y20"/>
    <mergeCell ref="AO20:AP20"/>
    <mergeCell ref="H21:I21"/>
    <mergeCell ref="X21:Y21"/>
    <mergeCell ref="AO21:AP21"/>
    <mergeCell ref="D22:E22"/>
    <mergeCell ref="L22:M22"/>
    <mergeCell ref="T22:U22"/>
    <mergeCell ref="AB22:AC22"/>
    <mergeCell ref="F23:G23"/>
    <mergeCell ref="I23:L23"/>
    <mergeCell ref="F24:H24"/>
    <mergeCell ref="J24:N24"/>
    <mergeCell ref="B25:E25"/>
    <mergeCell ref="R25:U25"/>
    <mergeCell ref="X25:Y25"/>
    <mergeCell ref="AH25:AK25"/>
    <mergeCell ref="T26:U26"/>
    <mergeCell ref="AB26:AC26"/>
    <mergeCell ref="AK26:AL26"/>
    <mergeCell ref="AS26:AT26"/>
    <mergeCell ref="X27:Y27"/>
    <mergeCell ref="AO27:AP27"/>
    <mergeCell ref="I28:K28"/>
    <mergeCell ref="L28:N28"/>
    <mergeCell ref="X28:Y28"/>
    <mergeCell ref="AO28:AP28"/>
    <mergeCell ref="I29:K29"/>
    <mergeCell ref="L29:N29"/>
    <mergeCell ref="T29:U29"/>
    <mergeCell ref="AB29:AC29"/>
    <mergeCell ref="AK29:AL29"/>
    <mergeCell ref="AS29:AT29"/>
    <mergeCell ref="AS30:AT30"/>
    <mergeCell ref="L31:N31"/>
    <mergeCell ref="R31:S31"/>
    <mergeCell ref="V31:W31"/>
    <mergeCell ref="Z31:AA31"/>
    <mergeCell ref="AD31:AE31"/>
    <mergeCell ref="AI31:AJ31"/>
    <mergeCell ref="AM31:AN31"/>
    <mergeCell ref="AQ31:AR31"/>
    <mergeCell ref="AU31:AV31"/>
    <mergeCell ref="X32:Y32"/>
    <mergeCell ref="AO32:AP32"/>
    <mergeCell ref="X33:Y33"/>
    <mergeCell ref="AO33:AP33"/>
    <mergeCell ref="T34:U34"/>
    <mergeCell ref="AB34:AC34"/>
    <mergeCell ref="C26:E27"/>
    <mergeCell ref="F26:H27"/>
    <mergeCell ref="I26:K27"/>
    <mergeCell ref="L26:N27"/>
    <mergeCell ref="C28:E29"/>
    <mergeCell ref="F28:H29"/>
    <mergeCell ref="C30:E31"/>
    <mergeCell ref="F30:H31"/>
    <mergeCell ref="I30:K31"/>
    <mergeCell ref="C32:E33"/>
    <mergeCell ref="F32:H33"/>
    <mergeCell ref="I32:K33"/>
    <mergeCell ref="L32:N33"/>
    <mergeCell ref="L30:N30"/>
    <mergeCell ref="T30:U30"/>
    <mergeCell ref="AB30:AC30"/>
    <mergeCell ref="AK30:AL30"/>
  </mergeCells>
  <phoneticPr fontId="54"/>
  <pageMargins left="0.43307086614173229" right="3.937007874015748E-2" top="0.74803149606299213" bottom="0.35433070866141736" header="0" footer="0"/>
  <pageSetup paperSize="9" scale="95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8"/>
  <sheetViews>
    <sheetView topLeftCell="A22" workbookViewId="0">
      <selection activeCell="AH45" sqref="AH45"/>
    </sheetView>
  </sheetViews>
  <sheetFormatPr defaultColWidth="2.125" defaultRowHeight="20.25" customHeight="1"/>
  <cols>
    <col min="1" max="49" width="3.125" style="37" customWidth="1"/>
    <col min="50" max="16384" width="2.125" style="37"/>
  </cols>
  <sheetData>
    <row r="1" spans="1:50" ht="1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</row>
    <row r="2" spans="1:50" ht="15" customHeight="1">
      <c r="A2" s="38"/>
      <c r="B2" s="735" t="s">
        <v>209</v>
      </c>
      <c r="C2" s="735"/>
      <c r="D2" s="735"/>
      <c r="E2" s="735"/>
      <c r="F2" s="39"/>
      <c r="G2" s="39"/>
      <c r="H2" s="39"/>
      <c r="I2" s="39"/>
      <c r="J2" s="61"/>
      <c r="K2" s="61"/>
      <c r="L2" s="61"/>
      <c r="M2" s="61"/>
      <c r="N2" s="62"/>
      <c r="O2" s="53"/>
      <c r="P2" s="53"/>
      <c r="Q2" s="53"/>
      <c r="R2" s="735" t="s">
        <v>210</v>
      </c>
      <c r="S2" s="735"/>
      <c r="T2" s="735"/>
      <c r="U2" s="735"/>
      <c r="V2" s="80"/>
      <c r="W2" s="38"/>
      <c r="X2" s="697"/>
      <c r="Y2" s="697"/>
      <c r="Z2" s="38"/>
      <c r="AA2" s="38"/>
      <c r="AB2" s="38"/>
      <c r="AC2" s="38"/>
      <c r="AD2" s="38"/>
      <c r="AE2" s="38"/>
      <c r="AF2" s="38"/>
      <c r="AG2" s="53"/>
      <c r="AH2" s="735" t="s">
        <v>211</v>
      </c>
      <c r="AI2" s="735"/>
      <c r="AJ2" s="735"/>
      <c r="AK2" s="735"/>
      <c r="AL2" s="61"/>
      <c r="AM2" s="62"/>
      <c r="AN2" s="53"/>
      <c r="AO2" s="53"/>
      <c r="AP2" s="53"/>
      <c r="AQ2" s="53"/>
      <c r="AR2" s="53"/>
      <c r="AS2" s="53"/>
      <c r="AT2" s="53"/>
      <c r="AU2" s="53"/>
      <c r="AV2" s="53"/>
    </row>
    <row r="3" spans="1:50" ht="15" customHeight="1">
      <c r="A3" s="38"/>
      <c r="B3" s="38"/>
      <c r="C3" s="38"/>
      <c r="D3" s="729"/>
      <c r="E3" s="729"/>
      <c r="F3" s="38"/>
      <c r="G3" s="38"/>
      <c r="H3" s="40"/>
      <c r="I3" s="38"/>
      <c r="J3" s="38"/>
      <c r="K3" s="38"/>
      <c r="L3" s="729"/>
      <c r="M3" s="729"/>
      <c r="N3" s="38"/>
      <c r="O3" s="38"/>
      <c r="P3" s="53"/>
      <c r="Q3" s="53"/>
      <c r="R3" s="38"/>
      <c r="S3" s="38"/>
      <c r="T3" s="729"/>
      <c r="U3" s="729"/>
      <c r="V3" s="38"/>
      <c r="W3" s="38"/>
      <c r="X3" s="40"/>
      <c r="Y3" s="38"/>
      <c r="Z3" s="38"/>
      <c r="AA3" s="38"/>
      <c r="AB3" s="729"/>
      <c r="AC3" s="729"/>
      <c r="AD3" s="38"/>
      <c r="AE3" s="38"/>
      <c r="AF3" s="53"/>
      <c r="AG3" s="53"/>
      <c r="AH3" s="61"/>
      <c r="AI3" s="699"/>
      <c r="AJ3" s="700"/>
      <c r="AK3" s="701"/>
      <c r="AL3" s="705" t="str">
        <f>HYPERLINK(AI5)</f>
        <v>吹田</v>
      </c>
      <c r="AM3" s="706"/>
      <c r="AN3" s="707"/>
      <c r="AO3" s="705" t="str">
        <f>HYPERLINK(AI7)</f>
        <v>阿倍野</v>
      </c>
      <c r="AP3" s="706"/>
      <c r="AQ3" s="707"/>
      <c r="AR3" s="705" t="str">
        <f>HYPERLINK(AI9)</f>
        <v>東大K</v>
      </c>
      <c r="AS3" s="706"/>
      <c r="AT3" s="707"/>
      <c r="AU3" s="53"/>
      <c r="AV3" s="53"/>
    </row>
    <row r="4" spans="1:50" ht="15" customHeight="1">
      <c r="A4" s="38"/>
      <c r="B4" s="38"/>
      <c r="C4" s="38"/>
      <c r="D4" s="38"/>
      <c r="E4" s="41"/>
      <c r="F4" s="42"/>
      <c r="G4" s="42"/>
      <c r="H4" s="730" t="s">
        <v>86</v>
      </c>
      <c r="I4" s="730"/>
      <c r="J4" s="42"/>
      <c r="K4" s="42"/>
      <c r="L4" s="67"/>
      <c r="M4" s="38"/>
      <c r="N4" s="38"/>
      <c r="O4" s="38"/>
      <c r="P4" s="38"/>
      <c r="Q4" s="53"/>
      <c r="R4" s="38"/>
      <c r="S4" s="38"/>
      <c r="T4" s="38"/>
      <c r="U4" s="41"/>
      <c r="V4" s="42"/>
      <c r="W4" s="42"/>
      <c r="X4" s="730" t="s">
        <v>86</v>
      </c>
      <c r="Y4" s="730"/>
      <c r="Z4" s="42"/>
      <c r="AA4" s="42"/>
      <c r="AB4" s="67"/>
      <c r="AC4" s="38"/>
      <c r="AD4" s="38"/>
      <c r="AE4" s="38"/>
      <c r="AF4" s="53"/>
      <c r="AG4" s="53"/>
      <c r="AH4" s="61"/>
      <c r="AI4" s="702"/>
      <c r="AJ4" s="703"/>
      <c r="AK4" s="704"/>
      <c r="AL4" s="708"/>
      <c r="AM4" s="709"/>
      <c r="AN4" s="710"/>
      <c r="AO4" s="708"/>
      <c r="AP4" s="709"/>
      <c r="AQ4" s="710"/>
      <c r="AR4" s="708"/>
      <c r="AS4" s="709"/>
      <c r="AT4" s="710"/>
      <c r="AU4" s="53"/>
      <c r="AV4" s="53"/>
    </row>
    <row r="5" spans="1:50" ht="15" customHeight="1">
      <c r="A5" s="38"/>
      <c r="B5" s="43"/>
      <c r="C5" s="43"/>
      <c r="D5" s="44"/>
      <c r="E5" s="45"/>
      <c r="F5" s="46"/>
      <c r="G5" s="46"/>
      <c r="H5" s="724" t="str">
        <f>HYPERLINK(AD8)</f>
        <v>東淀川</v>
      </c>
      <c r="I5" s="725"/>
      <c r="J5" s="68"/>
      <c r="K5" s="68"/>
      <c r="L5" s="69"/>
      <c r="M5" s="49"/>
      <c r="N5" s="70"/>
      <c r="O5" s="70"/>
      <c r="P5" s="71"/>
      <c r="Q5" s="76"/>
      <c r="R5" s="70"/>
      <c r="S5" s="70"/>
      <c r="T5" s="49"/>
      <c r="U5" s="50"/>
      <c r="V5" s="68"/>
      <c r="W5" s="68"/>
      <c r="X5" s="724" t="str">
        <f>HYPERLINK(N8)</f>
        <v>大工大</v>
      </c>
      <c r="Y5" s="725"/>
      <c r="Z5" s="46"/>
      <c r="AA5" s="46"/>
      <c r="AB5" s="84"/>
      <c r="AC5" s="44"/>
      <c r="AD5" s="43"/>
      <c r="AE5" s="43"/>
      <c r="AF5" s="56"/>
      <c r="AG5" s="53"/>
      <c r="AH5" s="61"/>
      <c r="AI5" s="711" t="str">
        <f>HYPERLINK(抽選結果!AB31)</f>
        <v>吹田</v>
      </c>
      <c r="AJ5" s="706"/>
      <c r="AK5" s="707"/>
      <c r="AL5" s="712"/>
      <c r="AM5" s="713"/>
      <c r="AN5" s="714"/>
      <c r="AO5" s="699" t="s">
        <v>77</v>
      </c>
      <c r="AP5" s="700"/>
      <c r="AQ5" s="701"/>
      <c r="AR5" s="699" t="s">
        <v>78</v>
      </c>
      <c r="AS5" s="700"/>
      <c r="AT5" s="701"/>
      <c r="AU5" s="46"/>
      <c r="AV5" s="46"/>
    </row>
    <row r="6" spans="1:50" ht="15" customHeight="1">
      <c r="A6" s="38"/>
      <c r="B6" s="38"/>
      <c r="C6" s="41"/>
      <c r="D6" s="730" t="s">
        <v>77</v>
      </c>
      <c r="E6" s="730"/>
      <c r="F6" s="42"/>
      <c r="G6" s="48"/>
      <c r="H6" s="38"/>
      <c r="I6" s="38"/>
      <c r="J6" s="38"/>
      <c r="K6" s="41"/>
      <c r="L6" s="730" t="s">
        <v>78</v>
      </c>
      <c r="M6" s="730"/>
      <c r="N6" s="67"/>
      <c r="O6" s="38"/>
      <c r="P6" s="38"/>
      <c r="Q6" s="53"/>
      <c r="R6" s="38"/>
      <c r="S6" s="41"/>
      <c r="T6" s="730" t="s">
        <v>77</v>
      </c>
      <c r="U6" s="730"/>
      <c r="V6" s="42"/>
      <c r="W6" s="48"/>
      <c r="X6" s="38"/>
      <c r="Y6" s="38"/>
      <c r="Z6" s="38"/>
      <c r="AA6" s="41"/>
      <c r="AB6" s="730" t="s">
        <v>78</v>
      </c>
      <c r="AC6" s="730"/>
      <c r="AD6" s="67"/>
      <c r="AE6" s="38"/>
      <c r="AF6" s="53"/>
      <c r="AG6" s="53"/>
      <c r="AH6" s="61"/>
      <c r="AI6" s="708"/>
      <c r="AJ6" s="709"/>
      <c r="AK6" s="710"/>
      <c r="AL6" s="715"/>
      <c r="AM6" s="716"/>
      <c r="AN6" s="717"/>
      <c r="AO6" s="726" t="str">
        <f>HYPERLINK(AI9)</f>
        <v>東大K</v>
      </c>
      <c r="AP6" s="703"/>
      <c r="AQ6" s="704"/>
      <c r="AR6" s="726" t="str">
        <f>HYPERLINK(AI7)</f>
        <v>阿倍野</v>
      </c>
      <c r="AS6" s="703"/>
      <c r="AT6" s="704"/>
      <c r="AU6" s="53"/>
      <c r="AV6" s="53"/>
    </row>
    <row r="7" spans="1:50" ht="15" customHeight="1">
      <c r="A7" s="38"/>
      <c r="B7" s="44"/>
      <c r="C7" s="45"/>
      <c r="D7" s="724" t="str">
        <f>HYPERLINK(R8)</f>
        <v>八尾</v>
      </c>
      <c r="E7" s="725"/>
      <c r="F7" s="49"/>
      <c r="G7" s="50"/>
      <c r="H7" s="49"/>
      <c r="I7" s="49"/>
      <c r="J7" s="49"/>
      <c r="K7" s="50"/>
      <c r="L7" s="724" t="str">
        <f>HYPERLINK(V8)</f>
        <v>枚方</v>
      </c>
      <c r="M7" s="725"/>
      <c r="N7" s="69"/>
      <c r="O7" s="49"/>
      <c r="P7" s="71"/>
      <c r="Q7" s="76"/>
      <c r="R7" s="49"/>
      <c r="S7" s="50"/>
      <c r="T7" s="724" t="str">
        <f>HYPERLINK(B8)</f>
        <v>大阪</v>
      </c>
      <c r="U7" s="725"/>
      <c r="V7" s="49"/>
      <c r="W7" s="50"/>
      <c r="X7" s="49"/>
      <c r="Y7" s="49"/>
      <c r="Z7" s="49"/>
      <c r="AA7" s="50"/>
      <c r="AB7" s="724" t="str">
        <f>HYPERLINK(F8)</f>
        <v>OTJ</v>
      </c>
      <c r="AC7" s="725"/>
      <c r="AD7" s="84"/>
      <c r="AE7" s="44"/>
      <c r="AF7" s="56"/>
      <c r="AG7" s="53"/>
      <c r="AH7" s="61"/>
      <c r="AI7" s="711" t="str">
        <f>HYPERLINK(抽選結果!AB32)</f>
        <v>阿倍野</v>
      </c>
      <c r="AJ7" s="706"/>
      <c r="AK7" s="707"/>
      <c r="AL7" s="718"/>
      <c r="AM7" s="719"/>
      <c r="AN7" s="720"/>
      <c r="AO7" s="712"/>
      <c r="AP7" s="713"/>
      <c r="AQ7" s="714"/>
      <c r="AR7" s="699" t="s">
        <v>82</v>
      </c>
      <c r="AS7" s="700"/>
      <c r="AT7" s="701"/>
      <c r="AU7" s="56"/>
      <c r="AV7" s="56"/>
    </row>
    <row r="8" spans="1:50" ht="15" customHeight="1">
      <c r="A8" s="38"/>
      <c r="B8" s="692" t="str">
        <f>HYPERLINK(抽選結果!AB23)</f>
        <v>大阪</v>
      </c>
      <c r="C8" s="727"/>
      <c r="D8" s="49"/>
      <c r="E8" s="49"/>
      <c r="F8" s="692" t="str">
        <f>HYPERLINK(抽選結果!AB24)</f>
        <v>OTJ</v>
      </c>
      <c r="G8" s="727"/>
      <c r="H8" s="49"/>
      <c r="I8" s="49"/>
      <c r="J8" s="692" t="str">
        <f>HYPERLINK(抽選結果!AB25)</f>
        <v>箕面</v>
      </c>
      <c r="K8" s="727"/>
      <c r="L8" s="72"/>
      <c r="M8" s="72"/>
      <c r="N8" s="692" t="str">
        <f>HYPERLINK(抽選結果!AB26)</f>
        <v>大工大</v>
      </c>
      <c r="O8" s="725"/>
      <c r="P8" s="49"/>
      <c r="Q8" s="72"/>
      <c r="R8" s="692" t="str">
        <f>HYPERLINK(抽選結果!AB27)</f>
        <v>八尾</v>
      </c>
      <c r="S8" s="727"/>
      <c r="T8" s="49"/>
      <c r="U8" s="49"/>
      <c r="V8" s="692" t="str">
        <f>HYPERLINK(抽選結果!AB28)</f>
        <v>枚方</v>
      </c>
      <c r="W8" s="727"/>
      <c r="X8" s="49"/>
      <c r="Y8" s="49"/>
      <c r="Z8" s="692" t="str">
        <f>HYPERLINK(抽選結果!AB29)</f>
        <v>茨木</v>
      </c>
      <c r="AA8" s="727"/>
      <c r="AB8" s="72"/>
      <c r="AC8" s="72"/>
      <c r="AD8" s="692" t="str">
        <f>HYPERLINK(抽選結果!AB30)</f>
        <v>東淀川</v>
      </c>
      <c r="AE8" s="725"/>
      <c r="AF8" s="56"/>
      <c r="AG8" s="53"/>
      <c r="AH8" s="61"/>
      <c r="AI8" s="708"/>
      <c r="AJ8" s="709"/>
      <c r="AK8" s="710"/>
      <c r="AL8" s="721"/>
      <c r="AM8" s="722"/>
      <c r="AN8" s="723"/>
      <c r="AO8" s="715"/>
      <c r="AP8" s="716"/>
      <c r="AQ8" s="717"/>
      <c r="AR8" s="726" t="str">
        <f>HYPERLINK(AI5)</f>
        <v>吹田</v>
      </c>
      <c r="AS8" s="709"/>
      <c r="AT8" s="710"/>
      <c r="AU8" s="57"/>
      <c r="AV8" s="57"/>
    </row>
    <row r="9" spans="1:50" ht="15" customHeight="1">
      <c r="A9" s="38"/>
      <c r="B9" s="51"/>
      <c r="C9" s="51"/>
      <c r="D9" s="38"/>
      <c r="E9" s="48"/>
      <c r="F9" s="52"/>
      <c r="G9" s="52"/>
      <c r="H9" s="694" t="s">
        <v>82</v>
      </c>
      <c r="I9" s="694"/>
      <c r="J9" s="52"/>
      <c r="K9" s="52"/>
      <c r="L9" s="73"/>
      <c r="M9" s="53"/>
      <c r="N9" s="52"/>
      <c r="O9" s="52"/>
      <c r="P9" s="38"/>
      <c r="Q9" s="53"/>
      <c r="R9" s="51"/>
      <c r="S9" s="51"/>
      <c r="T9" s="38"/>
      <c r="U9" s="48"/>
      <c r="V9" s="52"/>
      <c r="W9" s="52"/>
      <c r="X9" s="694" t="s">
        <v>82</v>
      </c>
      <c r="Y9" s="694"/>
      <c r="Z9" s="52"/>
      <c r="AA9" s="52"/>
      <c r="AB9" s="73"/>
      <c r="AC9" s="53"/>
      <c r="AD9" s="52"/>
      <c r="AE9" s="52"/>
      <c r="AF9" s="53"/>
      <c r="AG9" s="53"/>
      <c r="AH9" s="61"/>
      <c r="AI9" s="711" t="str">
        <f>HYPERLINK(抽選結果!AB33)</f>
        <v>東大K</v>
      </c>
      <c r="AJ9" s="706"/>
      <c r="AK9" s="707"/>
      <c r="AL9" s="718"/>
      <c r="AM9" s="719"/>
      <c r="AN9" s="720"/>
      <c r="AO9" s="718"/>
      <c r="AP9" s="719"/>
      <c r="AQ9" s="720"/>
      <c r="AR9" s="712"/>
      <c r="AS9" s="713"/>
      <c r="AT9" s="714"/>
      <c r="AU9" s="52"/>
      <c r="AV9" s="52"/>
    </row>
    <row r="10" spans="1:50" ht="15" customHeight="1">
      <c r="A10" s="38"/>
      <c r="B10" s="38"/>
      <c r="C10" s="53"/>
      <c r="D10" s="38"/>
      <c r="E10" s="54"/>
      <c r="F10" s="55"/>
      <c r="G10" s="55"/>
      <c r="H10" s="695" t="str">
        <f>HYPERLINK(Z8)</f>
        <v>茨木</v>
      </c>
      <c r="I10" s="696"/>
      <c r="J10" s="74"/>
      <c r="K10" s="74"/>
      <c r="L10" s="75"/>
      <c r="M10" s="76"/>
      <c r="N10" s="76"/>
      <c r="O10" s="71"/>
      <c r="P10" s="71"/>
      <c r="Q10" s="76"/>
      <c r="R10" s="71"/>
      <c r="S10" s="76"/>
      <c r="T10" s="71"/>
      <c r="U10" s="81"/>
      <c r="V10" s="74"/>
      <c r="W10" s="74"/>
      <c r="X10" s="695" t="str">
        <f>HYPERLINK(J8)</f>
        <v>箕面</v>
      </c>
      <c r="Y10" s="696"/>
      <c r="Z10" s="55"/>
      <c r="AA10" s="55"/>
      <c r="AB10" s="40"/>
      <c r="AC10" s="53"/>
      <c r="AD10" s="53"/>
      <c r="AE10" s="38"/>
      <c r="AF10" s="53"/>
      <c r="AG10" s="53"/>
      <c r="AH10" s="61"/>
      <c r="AI10" s="708"/>
      <c r="AJ10" s="709"/>
      <c r="AK10" s="710"/>
      <c r="AL10" s="721"/>
      <c r="AM10" s="722"/>
      <c r="AN10" s="723"/>
      <c r="AO10" s="721"/>
      <c r="AP10" s="722"/>
      <c r="AQ10" s="723"/>
      <c r="AR10" s="715"/>
      <c r="AS10" s="716"/>
      <c r="AT10" s="717"/>
      <c r="AU10" s="53"/>
      <c r="AV10" s="53"/>
    </row>
    <row r="11" spans="1:50" ht="15" customHeight="1">
      <c r="A11" s="38"/>
      <c r="B11" s="38"/>
      <c r="C11" s="38"/>
      <c r="D11" s="697"/>
      <c r="E11" s="697"/>
      <c r="F11" s="38"/>
      <c r="G11" s="38"/>
      <c r="H11" s="38"/>
      <c r="I11" s="38"/>
      <c r="J11" s="38"/>
      <c r="K11" s="53"/>
      <c r="L11" s="698"/>
      <c r="M11" s="698"/>
      <c r="N11" s="77"/>
      <c r="O11" s="53"/>
      <c r="P11" s="38"/>
      <c r="Q11" s="53"/>
      <c r="R11" s="38"/>
      <c r="S11" s="38"/>
      <c r="T11" s="697"/>
      <c r="U11" s="697"/>
      <c r="V11" s="38"/>
      <c r="W11" s="38"/>
      <c r="X11" s="38"/>
      <c r="Y11" s="38"/>
      <c r="Z11" s="38"/>
      <c r="AA11" s="53"/>
      <c r="AB11" s="698"/>
      <c r="AC11" s="698"/>
      <c r="AD11" s="77"/>
      <c r="AE11" s="53"/>
      <c r="AF11" s="53"/>
      <c r="AG11" s="53"/>
      <c r="AH11" s="61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77"/>
      <c r="AV11" s="53"/>
    </row>
    <row r="12" spans="1:50" ht="15" customHeight="1">
      <c r="A12" s="38"/>
      <c r="B12" s="38"/>
      <c r="C12" s="38"/>
      <c r="D12" s="38"/>
      <c r="E12" s="38"/>
      <c r="F12" s="731"/>
      <c r="G12" s="731"/>
      <c r="H12" s="38"/>
      <c r="I12" s="732"/>
      <c r="J12" s="732"/>
      <c r="K12" s="732"/>
      <c r="L12" s="732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53"/>
      <c r="AX12" s="53"/>
    </row>
    <row r="13" spans="1:50" ht="15" customHeight="1">
      <c r="A13" s="38"/>
      <c r="B13" s="734" t="s">
        <v>212</v>
      </c>
      <c r="C13" s="734"/>
      <c r="D13" s="734"/>
      <c r="E13" s="734"/>
      <c r="F13" s="53"/>
      <c r="G13" s="53"/>
      <c r="H13" s="53"/>
      <c r="I13" s="53"/>
      <c r="J13" s="53"/>
      <c r="K13" s="53"/>
      <c r="L13" s="61"/>
      <c r="M13" s="61"/>
      <c r="N13" s="61"/>
      <c r="O13" s="61"/>
      <c r="P13" s="38"/>
      <c r="Q13" s="734" t="s">
        <v>213</v>
      </c>
      <c r="R13" s="734"/>
      <c r="S13" s="734"/>
      <c r="T13" s="734"/>
      <c r="U13" s="53"/>
      <c r="V13" s="53"/>
      <c r="W13" s="53"/>
      <c r="X13" s="53"/>
      <c r="Y13" s="53"/>
      <c r="Z13" s="53"/>
      <c r="AA13" s="61"/>
      <c r="AB13" s="61"/>
      <c r="AC13" s="61"/>
      <c r="AD13" s="53"/>
      <c r="AE13" s="61"/>
      <c r="AF13" s="61"/>
      <c r="AG13" s="61"/>
      <c r="AH13" s="734" t="s">
        <v>214</v>
      </c>
      <c r="AI13" s="734"/>
      <c r="AJ13" s="734"/>
      <c r="AK13" s="734"/>
      <c r="AL13" s="53"/>
      <c r="AM13" s="53"/>
      <c r="AN13" s="53"/>
      <c r="AO13" s="53"/>
      <c r="AP13" s="53"/>
      <c r="AQ13" s="53"/>
      <c r="AR13" s="61"/>
      <c r="AS13" s="61"/>
      <c r="AT13" s="61"/>
      <c r="AU13" s="38"/>
      <c r="AV13" s="38"/>
      <c r="AW13" s="53"/>
      <c r="AX13" s="53"/>
    </row>
    <row r="14" spans="1:50" ht="15" customHeight="1">
      <c r="A14" s="38"/>
      <c r="B14" s="53"/>
      <c r="C14" s="699"/>
      <c r="D14" s="700"/>
      <c r="E14" s="701"/>
      <c r="F14" s="705" t="str">
        <f>HYPERLINK(C16)</f>
        <v>箕面</v>
      </c>
      <c r="G14" s="706"/>
      <c r="H14" s="707"/>
      <c r="I14" s="705" t="str">
        <f>HYPERLINK(C18)</f>
        <v>みなと</v>
      </c>
      <c r="J14" s="706"/>
      <c r="K14" s="707"/>
      <c r="L14" s="705" t="str">
        <f>HYPERLINK(C20)</f>
        <v>枚方</v>
      </c>
      <c r="M14" s="706"/>
      <c r="N14" s="707"/>
      <c r="O14" s="53"/>
      <c r="P14" s="53"/>
      <c r="Q14" s="53"/>
      <c r="R14" s="53"/>
      <c r="S14" s="699"/>
      <c r="T14" s="700"/>
      <c r="U14" s="701"/>
      <c r="V14" s="705" t="str">
        <f>HYPERLINK(S16)</f>
        <v>花園</v>
      </c>
      <c r="W14" s="706"/>
      <c r="X14" s="707"/>
      <c r="Y14" s="705" t="str">
        <f>HYPERLINK(S18)</f>
        <v>合同B</v>
      </c>
      <c r="Z14" s="706"/>
      <c r="AA14" s="707"/>
      <c r="AB14" s="705" t="str">
        <f>HYPERLINK(S20)</f>
        <v>高槻</v>
      </c>
      <c r="AC14" s="706"/>
      <c r="AD14" s="707"/>
      <c r="AE14" s="53"/>
      <c r="AF14" s="38"/>
      <c r="AG14" s="53"/>
      <c r="AH14" s="61"/>
      <c r="AI14" s="699"/>
      <c r="AJ14" s="700"/>
      <c r="AK14" s="701"/>
      <c r="AL14" s="705" t="str">
        <f>HYPERLINK(AI16)</f>
        <v>大阪中</v>
      </c>
      <c r="AM14" s="706"/>
      <c r="AN14" s="707"/>
      <c r="AO14" s="705" t="str">
        <f>HYPERLINK(AI18)</f>
        <v>合同A</v>
      </c>
      <c r="AP14" s="706"/>
      <c r="AQ14" s="707"/>
      <c r="AR14" s="705" t="str">
        <f>HYPERLINK(AI20)</f>
        <v>合同C１</v>
      </c>
      <c r="AS14" s="706"/>
      <c r="AT14" s="707"/>
      <c r="AU14" s="53"/>
      <c r="AV14" s="53"/>
      <c r="AW14" s="58"/>
    </row>
    <row r="15" spans="1:50" ht="15" customHeight="1">
      <c r="A15" s="38"/>
      <c r="B15" s="53"/>
      <c r="C15" s="702"/>
      <c r="D15" s="703"/>
      <c r="E15" s="704"/>
      <c r="F15" s="708"/>
      <c r="G15" s="709"/>
      <c r="H15" s="710"/>
      <c r="I15" s="708"/>
      <c r="J15" s="709"/>
      <c r="K15" s="710"/>
      <c r="L15" s="708"/>
      <c r="M15" s="709"/>
      <c r="N15" s="710"/>
      <c r="O15" s="53"/>
      <c r="P15" s="53"/>
      <c r="Q15" s="53"/>
      <c r="R15" s="53"/>
      <c r="S15" s="702"/>
      <c r="T15" s="703"/>
      <c r="U15" s="704"/>
      <c r="V15" s="708"/>
      <c r="W15" s="709"/>
      <c r="X15" s="710"/>
      <c r="Y15" s="708"/>
      <c r="Z15" s="709"/>
      <c r="AA15" s="710"/>
      <c r="AB15" s="708"/>
      <c r="AC15" s="709"/>
      <c r="AD15" s="710"/>
      <c r="AE15" s="53"/>
      <c r="AF15" s="38"/>
      <c r="AG15" s="38"/>
      <c r="AH15" s="61"/>
      <c r="AI15" s="702"/>
      <c r="AJ15" s="703"/>
      <c r="AK15" s="704"/>
      <c r="AL15" s="708"/>
      <c r="AM15" s="709"/>
      <c r="AN15" s="710"/>
      <c r="AO15" s="708"/>
      <c r="AP15" s="709"/>
      <c r="AQ15" s="710"/>
      <c r="AR15" s="708"/>
      <c r="AS15" s="709"/>
      <c r="AT15" s="710"/>
      <c r="AU15" s="53"/>
      <c r="AV15" s="53"/>
      <c r="AW15" s="58"/>
    </row>
    <row r="16" spans="1:50" ht="15" customHeight="1">
      <c r="A16" s="38"/>
      <c r="B16" s="46"/>
      <c r="C16" s="711" t="str">
        <f>HYPERLINK(抽選結果!AB2)</f>
        <v>箕面</v>
      </c>
      <c r="D16" s="706"/>
      <c r="E16" s="707"/>
      <c r="F16" s="712"/>
      <c r="G16" s="713"/>
      <c r="H16" s="714"/>
      <c r="I16" s="699" t="s">
        <v>77</v>
      </c>
      <c r="J16" s="700"/>
      <c r="K16" s="701"/>
      <c r="L16" s="699" t="s">
        <v>78</v>
      </c>
      <c r="M16" s="700"/>
      <c r="N16" s="701"/>
      <c r="O16" s="46"/>
      <c r="P16" s="53"/>
      <c r="Q16" s="53"/>
      <c r="R16" s="46"/>
      <c r="S16" s="711" t="str">
        <f>HYPERLINK(抽選結果!AB5)</f>
        <v>花園</v>
      </c>
      <c r="T16" s="706"/>
      <c r="U16" s="707"/>
      <c r="V16" s="712"/>
      <c r="W16" s="713"/>
      <c r="X16" s="714"/>
      <c r="Y16" s="699" t="s">
        <v>77</v>
      </c>
      <c r="Z16" s="700"/>
      <c r="AA16" s="701"/>
      <c r="AB16" s="699" t="s">
        <v>78</v>
      </c>
      <c r="AC16" s="700"/>
      <c r="AD16" s="701"/>
      <c r="AE16" s="46"/>
      <c r="AF16" s="44"/>
      <c r="AG16" s="38"/>
      <c r="AH16" s="61"/>
      <c r="AI16" s="711" t="str">
        <f>HYPERLINK(抽選結果!AB8)</f>
        <v>大阪中</v>
      </c>
      <c r="AJ16" s="706"/>
      <c r="AK16" s="707"/>
      <c r="AL16" s="712"/>
      <c r="AM16" s="713"/>
      <c r="AN16" s="714"/>
      <c r="AO16" s="699" t="s">
        <v>77</v>
      </c>
      <c r="AP16" s="700"/>
      <c r="AQ16" s="701"/>
      <c r="AR16" s="699" t="s">
        <v>78</v>
      </c>
      <c r="AS16" s="700"/>
      <c r="AT16" s="701"/>
      <c r="AU16" s="46"/>
      <c r="AV16" s="46"/>
      <c r="AW16" s="58"/>
    </row>
    <row r="17" spans="1:50" ht="15" customHeight="1">
      <c r="A17" s="38"/>
      <c r="B17" s="53"/>
      <c r="C17" s="708"/>
      <c r="D17" s="709"/>
      <c r="E17" s="710"/>
      <c r="F17" s="715"/>
      <c r="G17" s="716"/>
      <c r="H17" s="717"/>
      <c r="I17" s="726" t="str">
        <f>HYPERLINK(C20)</f>
        <v>枚方</v>
      </c>
      <c r="J17" s="703"/>
      <c r="K17" s="704"/>
      <c r="L17" s="726" t="str">
        <f>HYPERLINK(C18)</f>
        <v>みなと</v>
      </c>
      <c r="M17" s="703"/>
      <c r="N17" s="704"/>
      <c r="O17" s="53"/>
      <c r="P17" s="53"/>
      <c r="Q17" s="53"/>
      <c r="R17" s="53"/>
      <c r="S17" s="708"/>
      <c r="T17" s="709"/>
      <c r="U17" s="710"/>
      <c r="V17" s="715"/>
      <c r="W17" s="716"/>
      <c r="X17" s="717"/>
      <c r="Y17" s="726" t="str">
        <f>HYPERLINK(S20)</f>
        <v>高槻</v>
      </c>
      <c r="Z17" s="703"/>
      <c r="AA17" s="704"/>
      <c r="AB17" s="726" t="str">
        <f>HYPERLINK(S18)</f>
        <v>合同B</v>
      </c>
      <c r="AC17" s="703"/>
      <c r="AD17" s="704"/>
      <c r="AE17" s="53"/>
      <c r="AF17" s="38"/>
      <c r="AG17" s="38"/>
      <c r="AH17" s="61"/>
      <c r="AI17" s="708"/>
      <c r="AJ17" s="709"/>
      <c r="AK17" s="710"/>
      <c r="AL17" s="715"/>
      <c r="AM17" s="716"/>
      <c r="AN17" s="717"/>
      <c r="AO17" s="726" t="str">
        <f>HYPERLINK(AI20)</f>
        <v>合同C１</v>
      </c>
      <c r="AP17" s="703"/>
      <c r="AQ17" s="704"/>
      <c r="AR17" s="726" t="str">
        <f>HYPERLINK(AI18)</f>
        <v>合同A</v>
      </c>
      <c r="AS17" s="703"/>
      <c r="AT17" s="704"/>
      <c r="AU17" s="53"/>
      <c r="AV17" s="53"/>
      <c r="AW17" s="58"/>
    </row>
    <row r="18" spans="1:50" ht="15" customHeight="1">
      <c r="A18" s="38"/>
      <c r="B18" s="56"/>
      <c r="C18" s="711" t="str">
        <f>HYPERLINK(抽選結果!AB3)</f>
        <v>みなと</v>
      </c>
      <c r="D18" s="706"/>
      <c r="E18" s="707"/>
      <c r="F18" s="718"/>
      <c r="G18" s="719"/>
      <c r="H18" s="720"/>
      <c r="I18" s="712"/>
      <c r="J18" s="713"/>
      <c r="K18" s="714"/>
      <c r="L18" s="699" t="s">
        <v>82</v>
      </c>
      <c r="M18" s="700"/>
      <c r="N18" s="701"/>
      <c r="O18" s="56"/>
      <c r="P18" s="53"/>
      <c r="Q18" s="53"/>
      <c r="R18" s="56"/>
      <c r="S18" s="711" t="str">
        <f>HYPERLINK(抽選結果!AB6)</f>
        <v>合同B</v>
      </c>
      <c r="T18" s="706"/>
      <c r="U18" s="707"/>
      <c r="V18" s="718"/>
      <c r="W18" s="719"/>
      <c r="X18" s="720"/>
      <c r="Y18" s="712"/>
      <c r="Z18" s="713"/>
      <c r="AA18" s="714"/>
      <c r="AB18" s="699" t="s">
        <v>82</v>
      </c>
      <c r="AC18" s="700"/>
      <c r="AD18" s="701"/>
      <c r="AE18" s="56"/>
      <c r="AF18" s="44"/>
      <c r="AG18" s="38"/>
      <c r="AH18" s="61"/>
      <c r="AI18" s="711" t="str">
        <f>HYPERLINK(抽選結果!AB9)</f>
        <v>合同A</v>
      </c>
      <c r="AJ18" s="706"/>
      <c r="AK18" s="707"/>
      <c r="AL18" s="718"/>
      <c r="AM18" s="719"/>
      <c r="AN18" s="720"/>
      <c r="AO18" s="712"/>
      <c r="AP18" s="713"/>
      <c r="AQ18" s="714"/>
      <c r="AR18" s="699" t="s">
        <v>82</v>
      </c>
      <c r="AS18" s="700"/>
      <c r="AT18" s="701"/>
      <c r="AU18" s="56"/>
      <c r="AV18" s="56"/>
      <c r="AW18" s="58"/>
    </row>
    <row r="19" spans="1:50" ht="15" customHeight="1">
      <c r="A19" s="38"/>
      <c r="B19" s="57"/>
      <c r="C19" s="708"/>
      <c r="D19" s="709"/>
      <c r="E19" s="710"/>
      <c r="F19" s="721"/>
      <c r="G19" s="722"/>
      <c r="H19" s="723"/>
      <c r="I19" s="715"/>
      <c r="J19" s="716"/>
      <c r="K19" s="717"/>
      <c r="L19" s="726" t="str">
        <f>HYPERLINK(C16)</f>
        <v>箕面</v>
      </c>
      <c r="M19" s="709"/>
      <c r="N19" s="710"/>
      <c r="O19" s="57"/>
      <c r="P19" s="53"/>
      <c r="Q19" s="53"/>
      <c r="R19" s="82"/>
      <c r="S19" s="708"/>
      <c r="T19" s="709"/>
      <c r="U19" s="710"/>
      <c r="V19" s="721"/>
      <c r="W19" s="722"/>
      <c r="X19" s="723"/>
      <c r="Y19" s="715"/>
      <c r="Z19" s="716"/>
      <c r="AA19" s="717"/>
      <c r="AB19" s="739" t="str">
        <f>HYPERLINK(S16)</f>
        <v>花園</v>
      </c>
      <c r="AC19" s="709"/>
      <c r="AD19" s="710"/>
      <c r="AE19" s="57"/>
      <c r="AF19" s="56"/>
      <c r="AG19" s="38"/>
      <c r="AH19" s="61"/>
      <c r="AI19" s="708"/>
      <c r="AJ19" s="709"/>
      <c r="AK19" s="710"/>
      <c r="AL19" s="721"/>
      <c r="AM19" s="722"/>
      <c r="AN19" s="723"/>
      <c r="AO19" s="715"/>
      <c r="AP19" s="716"/>
      <c r="AQ19" s="717"/>
      <c r="AR19" s="726" t="str">
        <f>HYPERLINK(AI16)</f>
        <v>大阪中</v>
      </c>
      <c r="AS19" s="709"/>
      <c r="AT19" s="710"/>
      <c r="AU19" s="57"/>
      <c r="AV19" s="57"/>
      <c r="AW19" s="58"/>
    </row>
    <row r="20" spans="1:50" ht="15" customHeight="1">
      <c r="A20" s="38"/>
      <c r="B20" s="52"/>
      <c r="C20" s="711" t="str">
        <f>HYPERLINK(抽選結果!AB4)</f>
        <v>枚方</v>
      </c>
      <c r="D20" s="706"/>
      <c r="E20" s="707"/>
      <c r="F20" s="718"/>
      <c r="G20" s="719"/>
      <c r="H20" s="720"/>
      <c r="I20" s="718"/>
      <c r="J20" s="719"/>
      <c r="K20" s="720"/>
      <c r="L20" s="712"/>
      <c r="M20" s="713"/>
      <c r="N20" s="714"/>
      <c r="O20" s="52"/>
      <c r="P20" s="53"/>
      <c r="Q20" s="53"/>
      <c r="R20" s="52"/>
      <c r="S20" s="711" t="str">
        <f>HYPERLINK(抽選結果!AB7)</f>
        <v>高槻</v>
      </c>
      <c r="T20" s="706"/>
      <c r="U20" s="707"/>
      <c r="V20" s="718"/>
      <c r="W20" s="719"/>
      <c r="X20" s="720"/>
      <c r="Y20" s="718"/>
      <c r="Z20" s="719"/>
      <c r="AA20" s="720"/>
      <c r="AB20" s="712"/>
      <c r="AC20" s="713"/>
      <c r="AD20" s="714"/>
      <c r="AE20" s="52"/>
      <c r="AF20" s="38"/>
      <c r="AG20" s="38"/>
      <c r="AH20" s="61"/>
      <c r="AI20" s="711" t="str">
        <f>HYPERLINK(抽選結果!AB10)</f>
        <v>合同C１</v>
      </c>
      <c r="AJ20" s="706"/>
      <c r="AK20" s="707"/>
      <c r="AL20" s="718"/>
      <c r="AM20" s="719"/>
      <c r="AN20" s="720"/>
      <c r="AO20" s="718"/>
      <c r="AP20" s="719"/>
      <c r="AQ20" s="720"/>
      <c r="AR20" s="712"/>
      <c r="AS20" s="713"/>
      <c r="AT20" s="714"/>
      <c r="AU20" s="52"/>
      <c r="AV20" s="52"/>
      <c r="AW20" s="58"/>
    </row>
    <row r="21" spans="1:50" ht="15" customHeight="1">
      <c r="A21" s="38"/>
      <c r="B21" s="53"/>
      <c r="C21" s="708"/>
      <c r="D21" s="709"/>
      <c r="E21" s="710"/>
      <c r="F21" s="721"/>
      <c r="G21" s="722"/>
      <c r="H21" s="723"/>
      <c r="I21" s="721"/>
      <c r="J21" s="722"/>
      <c r="K21" s="723"/>
      <c r="L21" s="715"/>
      <c r="M21" s="716"/>
      <c r="N21" s="717"/>
      <c r="O21" s="53"/>
      <c r="P21" s="53"/>
      <c r="Q21" s="53"/>
      <c r="R21" s="53"/>
      <c r="S21" s="708"/>
      <c r="T21" s="709"/>
      <c r="U21" s="710"/>
      <c r="V21" s="721"/>
      <c r="W21" s="722"/>
      <c r="X21" s="723"/>
      <c r="Y21" s="721"/>
      <c r="Z21" s="722"/>
      <c r="AA21" s="723"/>
      <c r="AB21" s="715"/>
      <c r="AC21" s="716"/>
      <c r="AD21" s="717"/>
      <c r="AE21" s="53"/>
      <c r="AF21" s="38"/>
      <c r="AG21" s="38"/>
      <c r="AH21" s="61"/>
      <c r="AI21" s="708"/>
      <c r="AJ21" s="709"/>
      <c r="AK21" s="710"/>
      <c r="AL21" s="721"/>
      <c r="AM21" s="722"/>
      <c r="AN21" s="723"/>
      <c r="AO21" s="721"/>
      <c r="AP21" s="722"/>
      <c r="AQ21" s="723"/>
      <c r="AR21" s="715"/>
      <c r="AS21" s="716"/>
      <c r="AT21" s="717"/>
      <c r="AU21" s="53"/>
      <c r="AV21" s="53"/>
      <c r="AW21" s="58"/>
    </row>
    <row r="22" spans="1:50" ht="15" customHeight="1">
      <c r="A22" s="38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77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77"/>
      <c r="AE22" s="53"/>
      <c r="AF22" s="38"/>
      <c r="AG22" s="38"/>
      <c r="AH22" s="61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77"/>
      <c r="AV22" s="53"/>
      <c r="AW22" s="58"/>
    </row>
    <row r="23" spans="1:50" ht="15" customHeight="1">
      <c r="A23" s="38"/>
      <c r="B23" s="38"/>
      <c r="C23" s="38"/>
      <c r="D23" s="38"/>
      <c r="E23" s="38"/>
      <c r="F23" s="732"/>
      <c r="G23" s="732"/>
      <c r="H23" s="732"/>
      <c r="I23" s="38"/>
      <c r="J23" s="733"/>
      <c r="K23" s="733"/>
      <c r="L23" s="733"/>
      <c r="M23" s="733"/>
      <c r="N23" s="733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53"/>
      <c r="AX23" s="53"/>
    </row>
    <row r="24" spans="1:50" ht="15" customHeight="1">
      <c r="A24" s="38"/>
      <c r="B24" s="734" t="s">
        <v>215</v>
      </c>
      <c r="C24" s="734"/>
      <c r="D24" s="734"/>
      <c r="E24" s="734"/>
      <c r="F24" s="39"/>
      <c r="G24" s="39"/>
      <c r="H24" s="39"/>
      <c r="I24" s="39"/>
      <c r="J24" s="61"/>
      <c r="K24" s="61"/>
      <c r="L24" s="61"/>
      <c r="M24" s="61"/>
      <c r="N24" s="62"/>
      <c r="O24" s="53"/>
      <c r="P24" s="53"/>
      <c r="Q24" s="53"/>
      <c r="R24" s="734" t="s">
        <v>216</v>
      </c>
      <c r="S24" s="734"/>
      <c r="T24" s="734"/>
      <c r="U24" s="734"/>
      <c r="V24" s="80"/>
      <c r="W24" s="38"/>
      <c r="X24" s="697"/>
      <c r="Y24" s="697"/>
      <c r="Z24" s="38"/>
      <c r="AA24" s="38"/>
      <c r="AB24" s="38"/>
      <c r="AC24" s="38"/>
      <c r="AD24" s="38"/>
      <c r="AE24" s="38"/>
      <c r="AF24" s="38"/>
      <c r="AG24" s="53"/>
      <c r="AH24" s="734" t="s">
        <v>217</v>
      </c>
      <c r="AI24" s="734"/>
      <c r="AJ24" s="734"/>
      <c r="AK24" s="734"/>
      <c r="AL24" s="61"/>
      <c r="AM24" s="62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</row>
    <row r="25" spans="1:50" ht="15" customHeight="1">
      <c r="A25" s="38"/>
      <c r="B25" s="53"/>
      <c r="C25" s="699"/>
      <c r="D25" s="700"/>
      <c r="E25" s="701"/>
      <c r="F25" s="705" t="str">
        <f>HYPERLINK(C27)</f>
        <v>吹田</v>
      </c>
      <c r="G25" s="706"/>
      <c r="H25" s="707"/>
      <c r="I25" s="705" t="str">
        <f>HYPERLINK(C29)</f>
        <v>四条畷</v>
      </c>
      <c r="J25" s="706"/>
      <c r="K25" s="707"/>
      <c r="L25" s="705" t="str">
        <f>HYPERLINK(C31)</f>
        <v>交野</v>
      </c>
      <c r="M25" s="706"/>
      <c r="N25" s="707"/>
      <c r="O25" s="53"/>
      <c r="P25" s="53"/>
      <c r="Q25" s="53"/>
      <c r="R25" s="53"/>
      <c r="S25" s="699"/>
      <c r="T25" s="700"/>
      <c r="U25" s="701"/>
      <c r="V25" s="705" t="str">
        <f>HYPERLINK(S27)</f>
        <v>豊中</v>
      </c>
      <c r="W25" s="706"/>
      <c r="X25" s="707"/>
      <c r="Y25" s="705" t="str">
        <f>HYPERLINK(S29)</f>
        <v>堺1</v>
      </c>
      <c r="Z25" s="706"/>
      <c r="AA25" s="707"/>
      <c r="AB25" s="705" t="str">
        <f>HYPERLINK(S31)</f>
        <v>南大阪</v>
      </c>
      <c r="AC25" s="706"/>
      <c r="AD25" s="707"/>
      <c r="AE25" s="53"/>
      <c r="AF25" s="38"/>
      <c r="AG25" s="53"/>
      <c r="AH25" s="61"/>
      <c r="AI25" s="699"/>
      <c r="AJ25" s="700"/>
      <c r="AK25" s="701"/>
      <c r="AL25" s="705" t="str">
        <f>HYPERLINK(AI27)</f>
        <v>堺２</v>
      </c>
      <c r="AM25" s="706"/>
      <c r="AN25" s="707"/>
      <c r="AO25" s="705" t="str">
        <f>HYPERLINK(AI29)</f>
        <v>東大K</v>
      </c>
      <c r="AP25" s="706"/>
      <c r="AQ25" s="707"/>
      <c r="AR25" s="705" t="str">
        <f>HYPERLINK(AI31)</f>
        <v>合同C２</v>
      </c>
      <c r="AS25" s="706"/>
      <c r="AT25" s="707"/>
      <c r="AU25" s="53"/>
      <c r="AV25" s="53"/>
      <c r="AW25" s="53"/>
      <c r="AX25" s="53"/>
    </row>
    <row r="26" spans="1:50" ht="15" customHeight="1">
      <c r="A26" s="38"/>
      <c r="B26" s="53"/>
      <c r="C26" s="702"/>
      <c r="D26" s="703"/>
      <c r="E26" s="704"/>
      <c r="F26" s="708"/>
      <c r="G26" s="709"/>
      <c r="H26" s="710"/>
      <c r="I26" s="708"/>
      <c r="J26" s="709"/>
      <c r="K26" s="710"/>
      <c r="L26" s="708"/>
      <c r="M26" s="709"/>
      <c r="N26" s="710"/>
      <c r="O26" s="53"/>
      <c r="P26" s="53"/>
      <c r="Q26" s="53"/>
      <c r="R26" s="53"/>
      <c r="S26" s="702"/>
      <c r="T26" s="703"/>
      <c r="U26" s="704"/>
      <c r="V26" s="708"/>
      <c r="W26" s="709"/>
      <c r="X26" s="710"/>
      <c r="Y26" s="708"/>
      <c r="Z26" s="709"/>
      <c r="AA26" s="710"/>
      <c r="AB26" s="708"/>
      <c r="AC26" s="709"/>
      <c r="AD26" s="710"/>
      <c r="AE26" s="53"/>
      <c r="AF26" s="38"/>
      <c r="AG26" s="38"/>
      <c r="AH26" s="61"/>
      <c r="AI26" s="702"/>
      <c r="AJ26" s="703"/>
      <c r="AK26" s="704"/>
      <c r="AL26" s="708"/>
      <c r="AM26" s="709"/>
      <c r="AN26" s="710"/>
      <c r="AO26" s="708"/>
      <c r="AP26" s="709"/>
      <c r="AQ26" s="710"/>
      <c r="AR26" s="708"/>
      <c r="AS26" s="709"/>
      <c r="AT26" s="710"/>
      <c r="AU26" s="53"/>
      <c r="AV26" s="53"/>
      <c r="AW26" s="53"/>
      <c r="AX26" s="53"/>
    </row>
    <row r="27" spans="1:50" ht="15" customHeight="1">
      <c r="A27" s="38"/>
      <c r="B27" s="46"/>
      <c r="C27" s="711" t="str">
        <f>HYPERLINK(抽選結果!AB11)</f>
        <v>吹田</v>
      </c>
      <c r="D27" s="706"/>
      <c r="E27" s="707"/>
      <c r="F27" s="712"/>
      <c r="G27" s="713"/>
      <c r="H27" s="714"/>
      <c r="I27" s="699" t="s">
        <v>77</v>
      </c>
      <c r="J27" s="700"/>
      <c r="K27" s="701"/>
      <c r="L27" s="699" t="s">
        <v>78</v>
      </c>
      <c r="M27" s="700"/>
      <c r="N27" s="701"/>
      <c r="O27" s="46"/>
      <c r="P27" s="53"/>
      <c r="Q27" s="53"/>
      <c r="R27" s="46"/>
      <c r="S27" s="711" t="str">
        <f>HYPERLINK(抽選結果!AB14)</f>
        <v>豊中</v>
      </c>
      <c r="T27" s="706"/>
      <c r="U27" s="707"/>
      <c r="V27" s="712"/>
      <c r="W27" s="713"/>
      <c r="X27" s="714"/>
      <c r="Y27" s="699" t="s">
        <v>77</v>
      </c>
      <c r="Z27" s="700"/>
      <c r="AA27" s="701"/>
      <c r="AB27" s="699" t="s">
        <v>78</v>
      </c>
      <c r="AC27" s="700"/>
      <c r="AD27" s="701"/>
      <c r="AE27" s="46"/>
      <c r="AF27" s="44"/>
      <c r="AG27" s="38"/>
      <c r="AH27" s="61"/>
      <c r="AI27" s="711" t="str">
        <f>HYPERLINK(抽選結果!AB17)</f>
        <v>堺２</v>
      </c>
      <c r="AJ27" s="706"/>
      <c r="AK27" s="707"/>
      <c r="AL27" s="712"/>
      <c r="AM27" s="713"/>
      <c r="AN27" s="714"/>
      <c r="AO27" s="699" t="s">
        <v>77</v>
      </c>
      <c r="AP27" s="700"/>
      <c r="AQ27" s="701"/>
      <c r="AR27" s="699" t="s">
        <v>78</v>
      </c>
      <c r="AS27" s="700"/>
      <c r="AT27" s="701"/>
      <c r="AU27" s="46"/>
      <c r="AV27" s="46"/>
      <c r="AW27" s="46"/>
      <c r="AX27" s="53"/>
    </row>
    <row r="28" spans="1:50" ht="15" customHeight="1">
      <c r="A28" s="38"/>
      <c r="B28" s="53"/>
      <c r="C28" s="708"/>
      <c r="D28" s="709"/>
      <c r="E28" s="710"/>
      <c r="F28" s="715"/>
      <c r="G28" s="716"/>
      <c r="H28" s="717"/>
      <c r="I28" s="726" t="str">
        <f>HYPERLINK(C31)</f>
        <v>交野</v>
      </c>
      <c r="J28" s="703"/>
      <c r="K28" s="704"/>
      <c r="L28" s="726" t="str">
        <f>HYPERLINK(C29)</f>
        <v>四条畷</v>
      </c>
      <c r="M28" s="703"/>
      <c r="N28" s="704"/>
      <c r="O28" s="53"/>
      <c r="P28" s="53"/>
      <c r="Q28" s="53"/>
      <c r="R28" s="53"/>
      <c r="S28" s="708"/>
      <c r="T28" s="709"/>
      <c r="U28" s="710"/>
      <c r="V28" s="715"/>
      <c r="W28" s="716"/>
      <c r="X28" s="717"/>
      <c r="Y28" s="726" t="str">
        <f>HYPERLINK(S31)</f>
        <v>南大阪</v>
      </c>
      <c r="Z28" s="703"/>
      <c r="AA28" s="704"/>
      <c r="AB28" s="726" t="str">
        <f>HYPERLINK(S29)</f>
        <v>堺1</v>
      </c>
      <c r="AC28" s="703"/>
      <c r="AD28" s="704"/>
      <c r="AE28" s="53"/>
      <c r="AF28" s="38"/>
      <c r="AG28" s="38"/>
      <c r="AH28" s="61"/>
      <c r="AI28" s="708"/>
      <c r="AJ28" s="709"/>
      <c r="AK28" s="710"/>
      <c r="AL28" s="715"/>
      <c r="AM28" s="716"/>
      <c r="AN28" s="717"/>
      <c r="AO28" s="726" t="str">
        <f>HYPERLINK(AI31)</f>
        <v>合同C２</v>
      </c>
      <c r="AP28" s="703"/>
      <c r="AQ28" s="704"/>
      <c r="AR28" s="726" t="str">
        <f>HYPERLINK(AI29)</f>
        <v>東大K</v>
      </c>
      <c r="AS28" s="703"/>
      <c r="AT28" s="704"/>
      <c r="AU28" s="53"/>
      <c r="AV28" s="53"/>
      <c r="AW28" s="53"/>
      <c r="AX28" s="53"/>
    </row>
    <row r="29" spans="1:50" ht="15" customHeight="1">
      <c r="A29" s="38"/>
      <c r="B29" s="56"/>
      <c r="C29" s="711" t="str">
        <f>HYPERLINK(抽選結果!AB12)</f>
        <v>四条畷</v>
      </c>
      <c r="D29" s="706"/>
      <c r="E29" s="707"/>
      <c r="F29" s="718"/>
      <c r="G29" s="719"/>
      <c r="H29" s="720"/>
      <c r="I29" s="712"/>
      <c r="J29" s="713"/>
      <c r="K29" s="714"/>
      <c r="L29" s="699" t="s">
        <v>82</v>
      </c>
      <c r="M29" s="700"/>
      <c r="N29" s="701"/>
      <c r="O29" s="56"/>
      <c r="P29" s="53"/>
      <c r="Q29" s="53"/>
      <c r="R29" s="56"/>
      <c r="S29" s="711" t="str">
        <f>HYPERLINK(抽選結果!AB15)</f>
        <v>堺1</v>
      </c>
      <c r="T29" s="706"/>
      <c r="U29" s="707"/>
      <c r="V29" s="718"/>
      <c r="W29" s="719"/>
      <c r="X29" s="720"/>
      <c r="Y29" s="712"/>
      <c r="Z29" s="713"/>
      <c r="AA29" s="714"/>
      <c r="AB29" s="699" t="s">
        <v>82</v>
      </c>
      <c r="AC29" s="700"/>
      <c r="AD29" s="701"/>
      <c r="AE29" s="56"/>
      <c r="AF29" s="44"/>
      <c r="AG29" s="38"/>
      <c r="AH29" s="61"/>
      <c r="AI29" s="711" t="str">
        <f>HYPERLINK(抽選結果!AB18)</f>
        <v>東大K</v>
      </c>
      <c r="AJ29" s="706"/>
      <c r="AK29" s="707"/>
      <c r="AL29" s="718"/>
      <c r="AM29" s="719"/>
      <c r="AN29" s="720"/>
      <c r="AO29" s="712"/>
      <c r="AP29" s="713"/>
      <c r="AQ29" s="714"/>
      <c r="AR29" s="699" t="s">
        <v>82</v>
      </c>
      <c r="AS29" s="700"/>
      <c r="AT29" s="701"/>
      <c r="AU29" s="56"/>
      <c r="AV29" s="56"/>
      <c r="AW29" s="56"/>
      <c r="AX29" s="53"/>
    </row>
    <row r="30" spans="1:50" ht="15" customHeight="1">
      <c r="A30" s="38"/>
      <c r="B30" s="57"/>
      <c r="C30" s="708"/>
      <c r="D30" s="709"/>
      <c r="E30" s="710"/>
      <c r="F30" s="721"/>
      <c r="G30" s="722"/>
      <c r="H30" s="723"/>
      <c r="I30" s="715"/>
      <c r="J30" s="716"/>
      <c r="K30" s="717"/>
      <c r="L30" s="726" t="str">
        <f>HYPERLINK(C27)</f>
        <v>吹田</v>
      </c>
      <c r="M30" s="709"/>
      <c r="N30" s="710"/>
      <c r="O30" s="57"/>
      <c r="P30" s="53"/>
      <c r="Q30" s="53"/>
      <c r="R30" s="82"/>
      <c r="S30" s="708"/>
      <c r="T30" s="709"/>
      <c r="U30" s="710"/>
      <c r="V30" s="721"/>
      <c r="W30" s="722"/>
      <c r="X30" s="723"/>
      <c r="Y30" s="715"/>
      <c r="Z30" s="716"/>
      <c r="AA30" s="717"/>
      <c r="AB30" s="726" t="str">
        <f>HYPERLINK(S27)</f>
        <v>豊中</v>
      </c>
      <c r="AC30" s="709"/>
      <c r="AD30" s="710"/>
      <c r="AE30" s="57"/>
      <c r="AF30" s="56"/>
      <c r="AG30" s="38"/>
      <c r="AH30" s="61"/>
      <c r="AI30" s="708"/>
      <c r="AJ30" s="709"/>
      <c r="AK30" s="710"/>
      <c r="AL30" s="721"/>
      <c r="AM30" s="722"/>
      <c r="AN30" s="723"/>
      <c r="AO30" s="715"/>
      <c r="AP30" s="716"/>
      <c r="AQ30" s="717"/>
      <c r="AR30" s="726" t="str">
        <f>HYPERLINK(AI27)</f>
        <v>堺２</v>
      </c>
      <c r="AS30" s="709"/>
      <c r="AT30" s="710"/>
      <c r="AU30" s="57"/>
      <c r="AV30" s="57"/>
      <c r="AW30" s="86"/>
      <c r="AX30" s="53"/>
    </row>
    <row r="31" spans="1:50" ht="15" customHeight="1">
      <c r="A31" s="38"/>
      <c r="B31" s="52"/>
      <c r="C31" s="711" t="str">
        <f>HYPERLINK(抽選結果!AB13)</f>
        <v>交野</v>
      </c>
      <c r="D31" s="706"/>
      <c r="E31" s="707"/>
      <c r="F31" s="718"/>
      <c r="G31" s="719"/>
      <c r="H31" s="720"/>
      <c r="I31" s="718"/>
      <c r="J31" s="719"/>
      <c r="K31" s="720"/>
      <c r="L31" s="712"/>
      <c r="M31" s="713"/>
      <c r="N31" s="714"/>
      <c r="O31" s="52"/>
      <c r="P31" s="53"/>
      <c r="Q31" s="53"/>
      <c r="R31" s="52"/>
      <c r="S31" s="711" t="str">
        <f>HYPERLINK(抽選結果!AB16)</f>
        <v>南大阪</v>
      </c>
      <c r="T31" s="706"/>
      <c r="U31" s="707"/>
      <c r="V31" s="718"/>
      <c r="W31" s="719"/>
      <c r="X31" s="720"/>
      <c r="Y31" s="718"/>
      <c r="Z31" s="719"/>
      <c r="AA31" s="720"/>
      <c r="AB31" s="712"/>
      <c r="AC31" s="713"/>
      <c r="AD31" s="714"/>
      <c r="AE31" s="52"/>
      <c r="AF31" s="38"/>
      <c r="AG31" s="38"/>
      <c r="AH31" s="61"/>
      <c r="AI31" s="711" t="str">
        <f>HYPERLINK(抽選結果!AB19)</f>
        <v>合同C２</v>
      </c>
      <c r="AJ31" s="706"/>
      <c r="AK31" s="707"/>
      <c r="AL31" s="718"/>
      <c r="AM31" s="719"/>
      <c r="AN31" s="720"/>
      <c r="AO31" s="718"/>
      <c r="AP31" s="719"/>
      <c r="AQ31" s="720"/>
      <c r="AR31" s="712"/>
      <c r="AS31" s="713"/>
      <c r="AT31" s="714"/>
      <c r="AU31" s="52"/>
      <c r="AV31" s="52"/>
      <c r="AW31" s="52"/>
      <c r="AX31" s="53"/>
    </row>
    <row r="32" spans="1:50" ht="15" customHeight="1">
      <c r="A32" s="38"/>
      <c r="B32" s="53"/>
      <c r="C32" s="708"/>
      <c r="D32" s="709"/>
      <c r="E32" s="710"/>
      <c r="F32" s="721"/>
      <c r="G32" s="722"/>
      <c r="H32" s="723"/>
      <c r="I32" s="721"/>
      <c r="J32" s="722"/>
      <c r="K32" s="723"/>
      <c r="L32" s="715"/>
      <c r="M32" s="716"/>
      <c r="N32" s="717"/>
      <c r="O32" s="53"/>
      <c r="P32" s="53"/>
      <c r="Q32" s="53"/>
      <c r="R32" s="53"/>
      <c r="S32" s="708"/>
      <c r="T32" s="709"/>
      <c r="U32" s="710"/>
      <c r="V32" s="721"/>
      <c r="W32" s="722"/>
      <c r="X32" s="723"/>
      <c r="Y32" s="721"/>
      <c r="Z32" s="722"/>
      <c r="AA32" s="723"/>
      <c r="AB32" s="715"/>
      <c r="AC32" s="716"/>
      <c r="AD32" s="717"/>
      <c r="AE32" s="53"/>
      <c r="AF32" s="38"/>
      <c r="AG32" s="38"/>
      <c r="AH32" s="61"/>
      <c r="AI32" s="708"/>
      <c r="AJ32" s="709"/>
      <c r="AK32" s="710"/>
      <c r="AL32" s="721"/>
      <c r="AM32" s="722"/>
      <c r="AN32" s="723"/>
      <c r="AO32" s="721"/>
      <c r="AP32" s="722"/>
      <c r="AQ32" s="723"/>
      <c r="AR32" s="715"/>
      <c r="AS32" s="716"/>
      <c r="AT32" s="717"/>
      <c r="AU32" s="53"/>
      <c r="AV32" s="53"/>
      <c r="AW32" s="53"/>
      <c r="AX32" s="53"/>
    </row>
    <row r="33" spans="1:54" ht="15" customHeight="1">
      <c r="A33" s="38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77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77"/>
      <c r="AE33" s="53"/>
      <c r="AF33" s="38"/>
      <c r="AG33" s="38"/>
      <c r="AH33" s="61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77"/>
      <c r="AV33" s="53"/>
      <c r="AW33" s="53"/>
      <c r="AX33" s="53"/>
    </row>
    <row r="34" spans="1:54" ht="15" customHeight="1">
      <c r="A34" s="38"/>
      <c r="B34" s="734" t="s">
        <v>218</v>
      </c>
      <c r="C34" s="734"/>
      <c r="D34" s="734"/>
      <c r="E34" s="734"/>
      <c r="F34" s="39"/>
      <c r="G34" s="39"/>
      <c r="H34" s="39"/>
      <c r="I34" s="39"/>
      <c r="J34" s="61"/>
      <c r="K34" s="61"/>
      <c r="L34" s="61"/>
      <c r="M34" s="61"/>
      <c r="N34" s="62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53"/>
      <c r="AX34" s="53"/>
    </row>
    <row r="35" spans="1:54" ht="15" customHeight="1">
      <c r="B35" s="53"/>
      <c r="C35" s="699"/>
      <c r="D35" s="700"/>
      <c r="E35" s="701"/>
      <c r="F35" s="705" t="str">
        <f>HYPERLINK(C37)</f>
        <v>OTJ</v>
      </c>
      <c r="G35" s="706"/>
      <c r="H35" s="707"/>
      <c r="I35" s="705" t="str">
        <f>HYPERLINK(C39)</f>
        <v>合同C</v>
      </c>
      <c r="J35" s="706"/>
      <c r="K35" s="707"/>
      <c r="L35" s="705" t="str">
        <f>HYPERLINK(C41)</f>
        <v>守口</v>
      </c>
      <c r="M35" s="706"/>
      <c r="N35" s="707"/>
      <c r="O35" s="58"/>
      <c r="P35" s="58"/>
      <c r="Q35" s="58"/>
      <c r="R35" s="58"/>
      <c r="S35" s="738" t="s">
        <v>219</v>
      </c>
      <c r="T35" s="738"/>
      <c r="U35" s="738"/>
      <c r="V35" s="738"/>
      <c r="W35" s="738"/>
      <c r="X35" s="738"/>
      <c r="Y35" s="738"/>
      <c r="Z35" s="738"/>
      <c r="AA35" s="738"/>
      <c r="AB35" s="738"/>
      <c r="AC35" s="738"/>
      <c r="AD35" s="738"/>
      <c r="AE35" s="738"/>
      <c r="AF35" s="738"/>
      <c r="AG35" s="738"/>
      <c r="AH35" s="738"/>
      <c r="AI35" s="738"/>
      <c r="AJ35" s="738"/>
      <c r="AK35" s="738"/>
      <c r="AL35" s="738"/>
      <c r="AM35" s="738"/>
      <c r="AN35" s="738"/>
      <c r="AO35" s="64"/>
      <c r="AP35" s="65"/>
      <c r="AQ35" s="65"/>
      <c r="AR35" s="64"/>
      <c r="AS35" s="65"/>
      <c r="AT35" s="65"/>
      <c r="AU35" s="58"/>
      <c r="AV35" s="58"/>
      <c r="AW35" s="66"/>
      <c r="AX35" s="66"/>
      <c r="AY35" s="66"/>
      <c r="AZ35" s="66"/>
      <c r="BA35" s="66"/>
      <c r="BB35" s="66"/>
    </row>
    <row r="36" spans="1:54" ht="15" customHeight="1">
      <c r="B36" s="53"/>
      <c r="C36" s="702"/>
      <c r="D36" s="703"/>
      <c r="E36" s="704"/>
      <c r="F36" s="708"/>
      <c r="G36" s="709"/>
      <c r="H36" s="710"/>
      <c r="I36" s="708"/>
      <c r="J36" s="709"/>
      <c r="K36" s="710"/>
      <c r="L36" s="708"/>
      <c r="M36" s="709"/>
      <c r="N36" s="710"/>
      <c r="O36" s="58"/>
      <c r="P36" s="58"/>
      <c r="Q36" s="58"/>
      <c r="R36" s="58"/>
      <c r="S36" s="59"/>
      <c r="T36" s="59"/>
      <c r="U36" s="59"/>
      <c r="V36" s="65"/>
      <c r="W36" s="65"/>
      <c r="X36" s="65"/>
      <c r="Y36" s="65"/>
      <c r="Z36" s="65"/>
      <c r="AA36" s="65"/>
      <c r="AB36" s="65"/>
      <c r="AC36" s="65"/>
      <c r="AD36" s="65"/>
      <c r="AE36" s="58"/>
      <c r="AF36" s="58"/>
      <c r="AG36" s="58"/>
      <c r="AH36" s="58"/>
      <c r="AI36" s="59"/>
      <c r="AJ36" s="59"/>
      <c r="AK36" s="59"/>
      <c r="AL36" s="65"/>
      <c r="AM36" s="65"/>
      <c r="AN36" s="65"/>
      <c r="AO36" s="65"/>
      <c r="AP36" s="65"/>
      <c r="AQ36" s="65"/>
      <c r="AR36" s="65"/>
      <c r="AS36" s="65"/>
      <c r="AT36" s="65"/>
      <c r="AU36" s="58"/>
      <c r="AV36" s="58"/>
      <c r="AW36" s="66"/>
      <c r="AX36" s="66"/>
      <c r="AY36" s="66"/>
      <c r="AZ36" s="66"/>
      <c r="BA36" s="66"/>
      <c r="BB36" s="66"/>
    </row>
    <row r="37" spans="1:54" ht="15" customHeight="1">
      <c r="B37" s="46"/>
      <c r="C37" s="711" t="str">
        <f>HYPERLINK(抽選結果!AB43)</f>
        <v>OTJ</v>
      </c>
      <c r="D37" s="706"/>
      <c r="E37" s="707"/>
      <c r="F37" s="712"/>
      <c r="G37" s="713"/>
      <c r="H37" s="714"/>
      <c r="I37" s="699" t="s">
        <v>77</v>
      </c>
      <c r="J37" s="700"/>
      <c r="K37" s="701"/>
      <c r="L37" s="699" t="s">
        <v>78</v>
      </c>
      <c r="M37" s="700"/>
      <c r="N37" s="701"/>
      <c r="O37" s="78"/>
      <c r="P37" s="78"/>
      <c r="Q37" s="58"/>
      <c r="R37" s="58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8"/>
      <c r="AF37" s="58"/>
      <c r="AG37" s="58"/>
      <c r="AH37" s="58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8"/>
      <c r="AV37" s="58"/>
      <c r="AW37" s="66"/>
      <c r="AX37" s="66"/>
      <c r="AY37" s="66"/>
      <c r="AZ37" s="66"/>
      <c r="BA37" s="66"/>
      <c r="BB37" s="66"/>
    </row>
    <row r="38" spans="1:54" ht="15" customHeight="1">
      <c r="B38" s="53"/>
      <c r="C38" s="708"/>
      <c r="D38" s="709"/>
      <c r="E38" s="710"/>
      <c r="F38" s="715"/>
      <c r="G38" s="716"/>
      <c r="H38" s="717"/>
      <c r="I38" s="726" t="str">
        <f>HYPERLINK(C41)</f>
        <v>守口</v>
      </c>
      <c r="J38" s="703"/>
      <c r="K38" s="704"/>
      <c r="L38" s="726" t="str">
        <f>HYPERLINK(C39)</f>
        <v>合同C</v>
      </c>
      <c r="M38" s="703"/>
      <c r="N38" s="704"/>
      <c r="O38" s="58"/>
      <c r="P38" s="58"/>
      <c r="Q38" s="58"/>
      <c r="R38" s="58"/>
      <c r="S38" s="59"/>
      <c r="T38" s="59"/>
      <c r="U38" s="59"/>
      <c r="V38" s="59"/>
      <c r="W38" s="59"/>
      <c r="X38" s="59"/>
      <c r="Y38" s="79"/>
      <c r="Z38" s="79"/>
      <c r="AA38" s="79"/>
      <c r="AB38" s="79"/>
      <c r="AC38" s="79"/>
      <c r="AD38" s="79"/>
      <c r="AE38" s="58"/>
      <c r="AF38" s="58"/>
      <c r="AG38" s="58"/>
      <c r="AH38" s="58"/>
      <c r="AI38" s="59"/>
      <c r="AJ38" s="59"/>
      <c r="AK38" s="59"/>
      <c r="AL38" s="59"/>
      <c r="AM38" s="59"/>
      <c r="AN38" s="59"/>
      <c r="AO38" s="79"/>
      <c r="AP38" s="79"/>
      <c r="AQ38" s="79"/>
      <c r="AR38" s="79"/>
      <c r="AS38" s="79"/>
      <c r="AT38" s="79"/>
      <c r="AU38" s="58"/>
      <c r="AV38" s="58"/>
      <c r="AW38" s="66"/>
      <c r="AX38" s="66"/>
      <c r="AY38" s="66"/>
      <c r="AZ38" s="66"/>
      <c r="BA38" s="66"/>
      <c r="BB38" s="66"/>
    </row>
    <row r="39" spans="1:54" ht="15" customHeight="1">
      <c r="B39" s="56"/>
      <c r="C39" s="711" t="str">
        <f>HYPERLINK(抽選結果!AB44)</f>
        <v>合同C</v>
      </c>
      <c r="D39" s="706"/>
      <c r="E39" s="707"/>
      <c r="F39" s="718"/>
      <c r="G39" s="719"/>
      <c r="H39" s="720"/>
      <c r="I39" s="712"/>
      <c r="J39" s="713"/>
      <c r="K39" s="714"/>
      <c r="L39" s="699" t="s">
        <v>82</v>
      </c>
      <c r="M39" s="700"/>
      <c r="N39" s="701"/>
      <c r="O39" s="58"/>
      <c r="P39" s="58"/>
      <c r="Q39" s="58"/>
      <c r="R39" s="58"/>
      <c r="S39" s="79"/>
      <c r="T39" s="79"/>
      <c r="U39" s="79"/>
      <c r="V39" s="60"/>
      <c r="W39" s="60"/>
      <c r="X39" s="60"/>
      <c r="Y39" s="59"/>
      <c r="Z39" s="59"/>
      <c r="AA39" s="59"/>
      <c r="AB39" s="59"/>
      <c r="AC39" s="59"/>
      <c r="AD39" s="59"/>
      <c r="AE39" s="58"/>
      <c r="AF39" s="58"/>
      <c r="AG39" s="58"/>
      <c r="AH39" s="58"/>
      <c r="AI39" s="59"/>
      <c r="AJ39" s="59"/>
      <c r="AK39" s="59"/>
      <c r="AL39" s="60"/>
      <c r="AM39" s="60"/>
      <c r="AN39" s="60"/>
      <c r="AO39" s="59"/>
      <c r="AP39" s="59"/>
      <c r="AQ39" s="59"/>
      <c r="AR39" s="59"/>
      <c r="AS39" s="59"/>
      <c r="AT39" s="59"/>
      <c r="AU39" s="58"/>
      <c r="AV39" s="58"/>
      <c r="AW39" s="66"/>
      <c r="AX39" s="66"/>
      <c r="AY39" s="66"/>
      <c r="AZ39" s="66"/>
      <c r="BA39" s="66"/>
      <c r="BB39" s="66"/>
    </row>
    <row r="40" spans="1:54" ht="15" customHeight="1">
      <c r="B40" s="57"/>
      <c r="C40" s="708"/>
      <c r="D40" s="709"/>
      <c r="E40" s="710"/>
      <c r="F40" s="721"/>
      <c r="G40" s="722"/>
      <c r="H40" s="723"/>
      <c r="I40" s="715"/>
      <c r="J40" s="716"/>
      <c r="K40" s="717"/>
      <c r="L40" s="726" t="str">
        <f>HYPERLINK(C37)</f>
        <v>OTJ</v>
      </c>
      <c r="M40" s="709"/>
      <c r="N40" s="710"/>
      <c r="O40" s="58"/>
      <c r="P40" s="58"/>
      <c r="Q40" s="58"/>
      <c r="R40" s="58"/>
      <c r="S40" s="79"/>
      <c r="T40" s="79"/>
      <c r="U40" s="79"/>
      <c r="V40" s="60"/>
      <c r="W40" s="60"/>
      <c r="X40" s="60"/>
      <c r="Y40" s="59"/>
      <c r="Z40" s="59"/>
      <c r="AA40" s="59"/>
      <c r="AB40" s="79"/>
      <c r="AC40" s="79"/>
      <c r="AD40" s="79"/>
      <c r="AE40" s="58"/>
      <c r="AF40" s="58"/>
      <c r="AG40" s="58"/>
      <c r="AH40" s="58"/>
      <c r="AI40" s="59"/>
      <c r="AJ40" s="59"/>
      <c r="AK40" s="59"/>
      <c r="AL40" s="60"/>
      <c r="AM40" s="60"/>
      <c r="AN40" s="60"/>
      <c r="AO40" s="59"/>
      <c r="AP40" s="59"/>
      <c r="AQ40" s="59"/>
      <c r="AR40" s="59"/>
      <c r="AS40" s="59"/>
      <c r="AT40" s="59"/>
      <c r="AU40" s="58"/>
      <c r="AV40" s="58"/>
      <c r="AW40" s="66"/>
      <c r="AX40" s="66"/>
      <c r="AY40" s="66"/>
      <c r="AZ40" s="66"/>
      <c r="BA40" s="66"/>
      <c r="BB40" s="66"/>
    </row>
    <row r="41" spans="1:54" ht="15" customHeight="1">
      <c r="B41" s="52"/>
      <c r="C41" s="711" t="str">
        <f>HYPERLINK(抽選結果!AB45)</f>
        <v>守口</v>
      </c>
      <c r="D41" s="706"/>
      <c r="E41" s="707"/>
      <c r="F41" s="718"/>
      <c r="G41" s="719"/>
      <c r="H41" s="720"/>
      <c r="I41" s="718"/>
      <c r="J41" s="719"/>
      <c r="K41" s="720"/>
      <c r="L41" s="712"/>
      <c r="M41" s="713"/>
      <c r="N41" s="714"/>
      <c r="O41" s="58"/>
      <c r="P41" s="58"/>
      <c r="Q41" s="58"/>
      <c r="R41" s="58"/>
      <c r="S41" s="59"/>
      <c r="T41" s="59"/>
      <c r="U41" s="59"/>
      <c r="V41" s="60"/>
      <c r="W41" s="60"/>
      <c r="X41" s="60"/>
      <c r="Y41" s="60"/>
      <c r="Z41" s="60"/>
      <c r="AA41" s="60"/>
      <c r="AB41" s="59"/>
      <c r="AC41" s="59"/>
      <c r="AD41" s="59"/>
      <c r="AE41" s="58"/>
      <c r="AF41" s="58"/>
      <c r="AG41" s="58"/>
      <c r="AH41" s="58"/>
      <c r="AI41" s="59"/>
      <c r="AJ41" s="59"/>
      <c r="AK41" s="59"/>
      <c r="AL41" s="60"/>
      <c r="AM41" s="60"/>
      <c r="AN41" s="60"/>
      <c r="AO41" s="60"/>
      <c r="AP41" s="60"/>
      <c r="AQ41" s="60"/>
      <c r="AR41" s="59"/>
      <c r="AS41" s="59"/>
      <c r="AT41" s="59"/>
      <c r="AU41" s="58"/>
      <c r="AV41" s="58"/>
      <c r="AW41" s="66"/>
      <c r="AX41" s="66"/>
      <c r="AY41" s="66"/>
      <c r="AZ41" s="66"/>
      <c r="BA41" s="66"/>
      <c r="BB41" s="66"/>
    </row>
    <row r="42" spans="1:54" ht="15" customHeight="1">
      <c r="B42" s="53"/>
      <c r="C42" s="708"/>
      <c r="D42" s="709"/>
      <c r="E42" s="710"/>
      <c r="F42" s="721"/>
      <c r="G42" s="722"/>
      <c r="H42" s="723"/>
      <c r="I42" s="721"/>
      <c r="J42" s="722"/>
      <c r="K42" s="723"/>
      <c r="L42" s="715"/>
      <c r="M42" s="716"/>
      <c r="N42" s="717"/>
      <c r="O42" s="58"/>
      <c r="P42" s="58"/>
      <c r="Q42" s="58"/>
      <c r="R42" s="58"/>
      <c r="S42" s="59"/>
      <c r="T42" s="59"/>
      <c r="U42" s="59"/>
      <c r="V42" s="60"/>
      <c r="W42" s="60"/>
      <c r="X42" s="60"/>
      <c r="Y42" s="60"/>
      <c r="Z42" s="60"/>
      <c r="AA42" s="60"/>
      <c r="AB42" s="59"/>
      <c r="AC42" s="59"/>
      <c r="AD42" s="59"/>
      <c r="AE42" s="58"/>
      <c r="AF42" s="58"/>
      <c r="AG42" s="58"/>
      <c r="AH42" s="58"/>
      <c r="AI42" s="59"/>
      <c r="AJ42" s="59"/>
      <c r="AK42" s="59"/>
      <c r="AL42" s="60"/>
      <c r="AM42" s="60"/>
      <c r="AN42" s="60"/>
      <c r="AO42" s="60"/>
      <c r="AP42" s="60"/>
      <c r="AQ42" s="60"/>
      <c r="AR42" s="59"/>
      <c r="AS42" s="59"/>
      <c r="AT42" s="59"/>
      <c r="AU42" s="58"/>
      <c r="AV42" s="58"/>
      <c r="AW42" s="66"/>
      <c r="AX42" s="66"/>
      <c r="AY42" s="66"/>
      <c r="AZ42" s="66"/>
      <c r="BA42" s="66"/>
      <c r="BB42" s="66"/>
    </row>
    <row r="43" spans="1:54" ht="12.95" customHeight="1">
      <c r="B43" s="58"/>
      <c r="C43" s="59"/>
      <c r="D43" s="59"/>
      <c r="E43" s="59"/>
      <c r="F43" s="60"/>
      <c r="G43" s="60"/>
      <c r="H43" s="60"/>
      <c r="I43" s="60"/>
      <c r="J43" s="60"/>
      <c r="K43" s="60"/>
      <c r="L43" s="59"/>
      <c r="M43" s="59"/>
      <c r="N43" s="59"/>
      <c r="O43" s="58"/>
      <c r="P43" s="58"/>
      <c r="Q43" s="58"/>
      <c r="R43" s="58"/>
      <c r="S43" s="83"/>
      <c r="T43" s="83"/>
      <c r="U43" s="83"/>
      <c r="V43" s="60"/>
      <c r="W43" s="60"/>
      <c r="X43" s="60"/>
      <c r="Y43" s="60"/>
      <c r="Z43" s="60"/>
      <c r="AA43" s="60"/>
      <c r="AB43" s="59"/>
      <c r="AC43" s="59"/>
      <c r="AD43" s="59"/>
      <c r="AE43" s="58"/>
      <c r="AF43" s="58"/>
      <c r="AG43" s="58"/>
      <c r="AH43" s="58"/>
      <c r="AI43" s="83"/>
      <c r="AJ43" s="83"/>
      <c r="AK43" s="83"/>
      <c r="AL43" s="60"/>
      <c r="AM43" s="60"/>
      <c r="AN43" s="60"/>
      <c r="AO43" s="60"/>
      <c r="AP43" s="60"/>
      <c r="AQ43" s="60"/>
      <c r="AR43" s="59"/>
      <c r="AS43" s="59"/>
      <c r="AT43" s="59"/>
      <c r="AU43" s="58"/>
      <c r="AV43" s="58"/>
      <c r="AW43" s="66"/>
      <c r="AX43" s="66"/>
      <c r="AY43" s="66"/>
      <c r="AZ43" s="66"/>
      <c r="BA43" s="66"/>
      <c r="BB43" s="66"/>
    </row>
    <row r="44" spans="1:54" ht="12.95" customHeight="1">
      <c r="B44" s="58"/>
      <c r="C44" s="59"/>
      <c r="D44" s="59"/>
      <c r="E44" s="59"/>
      <c r="F44" s="60"/>
      <c r="G44" s="60"/>
      <c r="H44" s="60"/>
      <c r="I44" s="60"/>
      <c r="J44" s="60"/>
      <c r="K44" s="60"/>
      <c r="L44" s="59"/>
      <c r="M44" s="59"/>
      <c r="N44" s="59"/>
      <c r="O44" s="58"/>
      <c r="P44" s="58"/>
      <c r="Q44" s="58"/>
      <c r="R44" s="58"/>
      <c r="S44" s="83"/>
      <c r="T44" s="83"/>
      <c r="U44" s="83"/>
      <c r="V44" s="60"/>
      <c r="W44" s="60"/>
      <c r="X44" s="60"/>
      <c r="Y44" s="60"/>
      <c r="Z44" s="60"/>
      <c r="AA44" s="60"/>
      <c r="AB44" s="59"/>
      <c r="AC44" s="59"/>
      <c r="AD44" s="59"/>
      <c r="AE44" s="58"/>
      <c r="AF44" s="58"/>
      <c r="AG44" s="58"/>
      <c r="AH44" s="58"/>
      <c r="AI44" s="83"/>
      <c r="AJ44" s="83"/>
      <c r="AK44" s="83"/>
      <c r="AL44" s="60"/>
      <c r="AM44" s="60"/>
      <c r="AN44" s="60"/>
      <c r="AO44" s="60"/>
      <c r="AP44" s="60"/>
      <c r="AQ44" s="60"/>
      <c r="AR44" s="59"/>
      <c r="AS44" s="59"/>
      <c r="AT44" s="59"/>
      <c r="AU44" s="58"/>
      <c r="AV44" s="58"/>
      <c r="AW44" s="66"/>
      <c r="AX44" s="66"/>
      <c r="AY44" s="66"/>
      <c r="AZ44" s="66"/>
      <c r="BA44" s="66"/>
      <c r="BB44" s="66"/>
    </row>
    <row r="45" spans="1:54" ht="12.95" customHeight="1">
      <c r="B45" s="61"/>
      <c r="C45" s="61"/>
      <c r="D45" s="61"/>
      <c r="E45" s="61"/>
      <c r="F45" s="62"/>
      <c r="G45" s="63"/>
      <c r="H45" s="58"/>
      <c r="I45" s="58"/>
      <c r="J45" s="58"/>
      <c r="K45" s="58"/>
      <c r="L45" s="58"/>
      <c r="M45" s="58"/>
      <c r="N45" s="58"/>
      <c r="O45" s="58"/>
      <c r="P45" s="58"/>
      <c r="Q45" s="61"/>
      <c r="R45" s="61"/>
      <c r="S45" s="61"/>
      <c r="T45" s="61"/>
      <c r="U45" s="62"/>
      <c r="V45" s="62"/>
      <c r="W45" s="63"/>
      <c r="X45" s="58"/>
      <c r="Y45" s="58"/>
      <c r="Z45" s="58"/>
      <c r="AA45" s="58"/>
      <c r="AB45" s="58"/>
      <c r="AC45" s="58"/>
      <c r="AD45" s="58"/>
      <c r="AE45" s="58"/>
      <c r="AF45" s="58"/>
      <c r="AG45" s="61"/>
      <c r="AH45" s="61"/>
      <c r="AI45" s="61"/>
      <c r="AJ45" s="61"/>
      <c r="AK45" s="62"/>
      <c r="AL45" s="62"/>
      <c r="AM45" s="63"/>
      <c r="AN45" s="58"/>
      <c r="AO45" s="58"/>
      <c r="AP45" s="58"/>
      <c r="AQ45" s="58"/>
      <c r="AR45" s="58"/>
      <c r="AS45" s="58"/>
      <c r="AT45" s="58"/>
      <c r="AU45" s="58"/>
      <c r="AV45" s="58"/>
      <c r="AW45" s="66"/>
      <c r="AX45" s="66"/>
      <c r="AY45" s="66"/>
      <c r="AZ45" s="66"/>
      <c r="BA45" s="66"/>
      <c r="BB45" s="66"/>
    </row>
    <row r="46" spans="1:54" ht="12.95" customHeight="1">
      <c r="B46" s="58"/>
      <c r="C46" s="59"/>
      <c r="D46" s="59"/>
      <c r="E46" s="59"/>
      <c r="F46" s="64"/>
      <c r="G46" s="65"/>
      <c r="H46" s="65"/>
      <c r="I46" s="64"/>
      <c r="J46" s="65"/>
      <c r="K46" s="65"/>
      <c r="L46" s="64"/>
      <c r="M46" s="65"/>
      <c r="N46" s="65"/>
      <c r="O46" s="58"/>
      <c r="P46" s="58"/>
      <c r="Q46" s="58"/>
      <c r="R46" s="58"/>
      <c r="S46" s="59"/>
      <c r="T46" s="59"/>
      <c r="U46" s="59"/>
      <c r="V46" s="64"/>
      <c r="W46" s="65"/>
      <c r="X46" s="65"/>
      <c r="Y46" s="64"/>
      <c r="Z46" s="65"/>
      <c r="AA46" s="65"/>
      <c r="AB46" s="64"/>
      <c r="AC46" s="65"/>
      <c r="AD46" s="65"/>
      <c r="AE46" s="58"/>
      <c r="AF46" s="58"/>
      <c r="AG46" s="58"/>
      <c r="AH46" s="58"/>
      <c r="AI46" s="59"/>
      <c r="AJ46" s="59"/>
      <c r="AK46" s="59"/>
      <c r="AL46" s="64"/>
      <c r="AM46" s="65"/>
      <c r="AN46" s="65"/>
      <c r="AO46" s="64"/>
      <c r="AP46" s="65"/>
      <c r="AQ46" s="65"/>
      <c r="AR46" s="64"/>
      <c r="AS46" s="65"/>
      <c r="AT46" s="65"/>
      <c r="AU46" s="58"/>
      <c r="AV46" s="58"/>
      <c r="AW46" s="66"/>
      <c r="AX46" s="66"/>
      <c r="AY46" s="66"/>
      <c r="AZ46" s="66"/>
      <c r="BA46" s="66"/>
      <c r="BB46" s="66"/>
    </row>
    <row r="47" spans="1:54" ht="12.95" customHeight="1">
      <c r="B47" s="58"/>
      <c r="C47" s="59"/>
      <c r="D47" s="59"/>
      <c r="E47" s="59"/>
      <c r="F47" s="65"/>
      <c r="G47" s="65"/>
      <c r="H47" s="65"/>
      <c r="I47" s="65"/>
      <c r="J47" s="65"/>
      <c r="K47" s="65"/>
      <c r="L47" s="65"/>
      <c r="M47" s="65"/>
      <c r="N47" s="65"/>
      <c r="O47" s="58"/>
      <c r="P47" s="58"/>
      <c r="Q47" s="58"/>
      <c r="R47" s="58"/>
      <c r="S47" s="59"/>
      <c r="T47" s="59"/>
      <c r="U47" s="59"/>
      <c r="V47" s="65"/>
      <c r="W47" s="65"/>
      <c r="X47" s="65"/>
      <c r="Y47" s="65"/>
      <c r="Z47" s="65"/>
      <c r="AA47" s="65"/>
      <c r="AB47" s="65"/>
      <c r="AC47" s="65"/>
      <c r="AD47" s="65"/>
      <c r="AE47" s="58"/>
      <c r="AF47" s="58"/>
      <c r="AG47" s="58"/>
      <c r="AH47" s="58"/>
      <c r="AI47" s="59"/>
      <c r="AJ47" s="59"/>
      <c r="AK47" s="59"/>
      <c r="AL47" s="65"/>
      <c r="AM47" s="65"/>
      <c r="AN47" s="65"/>
      <c r="AO47" s="65"/>
      <c r="AP47" s="65"/>
      <c r="AQ47" s="65"/>
      <c r="AR47" s="65"/>
      <c r="AS47" s="65"/>
      <c r="AT47" s="65"/>
      <c r="AU47" s="58"/>
      <c r="AV47" s="58"/>
      <c r="AW47" s="66"/>
      <c r="AX47" s="66"/>
      <c r="AY47" s="66"/>
      <c r="AZ47" s="66"/>
      <c r="BA47" s="66"/>
      <c r="BB47" s="66"/>
    </row>
    <row r="48" spans="1:54" ht="12.95" customHeight="1"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78"/>
      <c r="P48" s="58"/>
      <c r="Q48" s="58"/>
      <c r="R48" s="58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8"/>
      <c r="AF48" s="58"/>
      <c r="AG48" s="58"/>
      <c r="AH48" s="58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8"/>
      <c r="AV48" s="58"/>
      <c r="AW48" s="66"/>
      <c r="AX48" s="66"/>
      <c r="AY48" s="66"/>
      <c r="AZ48" s="66"/>
      <c r="BA48" s="66"/>
      <c r="BB48" s="66"/>
    </row>
    <row r="49" spans="2:54" ht="12.95" customHeight="1">
      <c r="B49" s="58"/>
      <c r="C49" s="59"/>
      <c r="D49" s="59"/>
      <c r="E49" s="59"/>
      <c r="F49" s="59"/>
      <c r="G49" s="59"/>
      <c r="H49" s="59"/>
      <c r="I49" s="79"/>
      <c r="J49" s="79"/>
      <c r="K49" s="79"/>
      <c r="L49" s="79"/>
      <c r="M49" s="79"/>
      <c r="N49" s="79"/>
      <c r="O49" s="58"/>
      <c r="P49" s="58"/>
      <c r="Q49" s="58"/>
      <c r="R49" s="58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8"/>
      <c r="AF49" s="58"/>
      <c r="AG49" s="58"/>
      <c r="AH49" s="58"/>
      <c r="AI49" s="59"/>
      <c r="AJ49" s="59"/>
      <c r="AK49" s="59"/>
      <c r="AL49" s="59"/>
      <c r="AM49" s="59"/>
      <c r="AN49" s="59"/>
      <c r="AO49" s="79"/>
      <c r="AP49" s="79"/>
      <c r="AQ49" s="79"/>
      <c r="AR49" s="79"/>
      <c r="AS49" s="79"/>
      <c r="AT49" s="79"/>
      <c r="AU49" s="58"/>
      <c r="AV49" s="58"/>
      <c r="AW49" s="66"/>
      <c r="AX49" s="66"/>
      <c r="AY49" s="66"/>
      <c r="AZ49" s="66"/>
      <c r="BA49" s="66"/>
      <c r="BB49" s="66"/>
    </row>
    <row r="50" spans="2:54" ht="12.95" customHeight="1">
      <c r="B50" s="58"/>
      <c r="C50" s="59"/>
      <c r="D50" s="59"/>
      <c r="E50" s="59"/>
      <c r="F50" s="60"/>
      <c r="G50" s="60"/>
      <c r="H50" s="60"/>
      <c r="I50" s="59"/>
      <c r="J50" s="59"/>
      <c r="K50" s="59"/>
      <c r="L50" s="59"/>
      <c r="M50" s="59"/>
      <c r="N50" s="59"/>
      <c r="O50" s="58"/>
      <c r="P50" s="58"/>
      <c r="Q50" s="58"/>
      <c r="R50" s="58"/>
      <c r="S50" s="59"/>
      <c r="T50" s="59"/>
      <c r="U50" s="59"/>
      <c r="V50" s="60"/>
      <c r="W50" s="60"/>
      <c r="X50" s="60"/>
      <c r="Y50" s="59"/>
      <c r="Z50" s="59"/>
      <c r="AA50" s="59"/>
      <c r="AB50" s="59"/>
      <c r="AC50" s="59"/>
      <c r="AD50" s="59"/>
      <c r="AE50" s="58"/>
      <c r="AF50" s="58"/>
      <c r="AG50" s="58"/>
      <c r="AH50" s="58"/>
      <c r="AI50" s="59"/>
      <c r="AJ50" s="59"/>
      <c r="AK50" s="59"/>
      <c r="AL50" s="60"/>
      <c r="AM50" s="60"/>
      <c r="AN50" s="60"/>
      <c r="AO50" s="59"/>
      <c r="AP50" s="59"/>
      <c r="AQ50" s="59"/>
      <c r="AR50" s="59"/>
      <c r="AS50" s="59"/>
      <c r="AT50" s="59"/>
      <c r="AU50" s="58"/>
      <c r="AV50" s="58"/>
      <c r="AW50" s="66"/>
      <c r="AX50" s="66"/>
      <c r="AY50" s="66"/>
      <c r="AZ50" s="66"/>
      <c r="BA50" s="66"/>
      <c r="BB50" s="66"/>
    </row>
    <row r="51" spans="2:54" ht="12.95" customHeight="1">
      <c r="B51" s="58"/>
      <c r="C51" s="59"/>
      <c r="D51" s="59"/>
      <c r="E51" s="59"/>
      <c r="F51" s="60"/>
      <c r="G51" s="60"/>
      <c r="H51" s="60"/>
      <c r="I51" s="59"/>
      <c r="J51" s="59"/>
      <c r="K51" s="59"/>
      <c r="L51" s="79"/>
      <c r="M51" s="79"/>
      <c r="N51" s="79"/>
      <c r="O51" s="58"/>
      <c r="P51" s="58"/>
      <c r="Q51" s="58"/>
      <c r="R51" s="58"/>
      <c r="S51" s="59"/>
      <c r="T51" s="59"/>
      <c r="U51" s="59"/>
      <c r="V51" s="60"/>
      <c r="W51" s="60"/>
      <c r="X51" s="60"/>
      <c r="Y51" s="59"/>
      <c r="Z51" s="59"/>
      <c r="AA51" s="59"/>
      <c r="AB51" s="59"/>
      <c r="AC51" s="59"/>
      <c r="AD51" s="59"/>
      <c r="AE51" s="58"/>
      <c r="AF51" s="58"/>
      <c r="AG51" s="58"/>
      <c r="AH51" s="58"/>
      <c r="AI51" s="59"/>
      <c r="AJ51" s="59"/>
      <c r="AK51" s="59"/>
      <c r="AL51" s="60"/>
      <c r="AM51" s="60"/>
      <c r="AN51" s="60"/>
      <c r="AO51" s="59"/>
      <c r="AP51" s="59"/>
      <c r="AQ51" s="59"/>
      <c r="AR51" s="79"/>
      <c r="AS51" s="79"/>
      <c r="AT51" s="79"/>
      <c r="AU51" s="58"/>
      <c r="AV51" s="58"/>
      <c r="AW51" s="66"/>
      <c r="AX51" s="66"/>
      <c r="AY51" s="66"/>
      <c r="AZ51" s="66"/>
      <c r="BA51" s="66"/>
      <c r="BB51" s="66"/>
    </row>
    <row r="52" spans="2:54" ht="12.95" customHeight="1">
      <c r="B52" s="58"/>
      <c r="C52" s="59"/>
      <c r="D52" s="59"/>
      <c r="E52" s="59"/>
      <c r="F52" s="60"/>
      <c r="G52" s="60"/>
      <c r="H52" s="60"/>
      <c r="I52" s="60"/>
      <c r="J52" s="60"/>
      <c r="K52" s="60"/>
      <c r="L52" s="59"/>
      <c r="M52" s="59"/>
      <c r="N52" s="59"/>
      <c r="O52" s="58"/>
      <c r="P52" s="58"/>
      <c r="Q52" s="58"/>
      <c r="R52" s="58"/>
      <c r="S52" s="59"/>
      <c r="T52" s="59"/>
      <c r="U52" s="59"/>
      <c r="V52" s="60"/>
      <c r="W52" s="60"/>
      <c r="X52" s="60"/>
      <c r="Y52" s="60"/>
      <c r="Z52" s="60"/>
      <c r="AA52" s="60"/>
      <c r="AB52" s="59"/>
      <c r="AC52" s="59"/>
      <c r="AD52" s="59"/>
      <c r="AE52" s="58"/>
      <c r="AF52" s="58"/>
      <c r="AG52" s="58"/>
      <c r="AH52" s="58"/>
      <c r="AI52" s="59"/>
      <c r="AJ52" s="59"/>
      <c r="AK52" s="59"/>
      <c r="AL52" s="60"/>
      <c r="AM52" s="60"/>
      <c r="AN52" s="60"/>
      <c r="AO52" s="60"/>
      <c r="AP52" s="60"/>
      <c r="AQ52" s="60"/>
      <c r="AR52" s="59"/>
      <c r="AS52" s="59"/>
      <c r="AT52" s="59"/>
      <c r="AU52" s="58"/>
      <c r="AV52" s="58"/>
      <c r="AW52" s="66"/>
      <c r="AX52" s="66"/>
      <c r="AY52" s="66"/>
      <c r="AZ52" s="66"/>
      <c r="BA52" s="66"/>
      <c r="BB52" s="66"/>
    </row>
    <row r="53" spans="2:54" ht="12.95" customHeight="1">
      <c r="B53" s="58"/>
      <c r="C53" s="59"/>
      <c r="D53" s="59"/>
      <c r="E53" s="59"/>
      <c r="F53" s="60"/>
      <c r="G53" s="60"/>
      <c r="H53" s="60"/>
      <c r="I53" s="60"/>
      <c r="J53" s="60"/>
      <c r="K53" s="60"/>
      <c r="L53" s="59"/>
      <c r="M53" s="59"/>
      <c r="N53" s="59"/>
      <c r="O53" s="58"/>
      <c r="P53" s="58"/>
      <c r="Q53" s="58"/>
      <c r="R53" s="58"/>
      <c r="S53" s="59"/>
      <c r="T53" s="59"/>
      <c r="U53" s="59"/>
      <c r="V53" s="60"/>
      <c r="W53" s="60"/>
      <c r="X53" s="60"/>
      <c r="Y53" s="60"/>
      <c r="Z53" s="60"/>
      <c r="AA53" s="60"/>
      <c r="AB53" s="59"/>
      <c r="AC53" s="59"/>
      <c r="AD53" s="59"/>
      <c r="AE53" s="58"/>
      <c r="AF53" s="58"/>
      <c r="AG53" s="58"/>
      <c r="AH53" s="58"/>
      <c r="AI53" s="59"/>
      <c r="AJ53" s="59"/>
      <c r="AK53" s="59"/>
      <c r="AL53" s="60"/>
      <c r="AM53" s="60"/>
      <c r="AN53" s="60"/>
      <c r="AO53" s="60"/>
      <c r="AP53" s="60"/>
      <c r="AQ53" s="60"/>
      <c r="AR53" s="59"/>
      <c r="AS53" s="59"/>
      <c r="AT53" s="59"/>
      <c r="AU53" s="58"/>
      <c r="AV53" s="58"/>
      <c r="AW53" s="66"/>
      <c r="AX53" s="66"/>
      <c r="AY53" s="66"/>
      <c r="AZ53" s="66"/>
      <c r="BA53" s="66"/>
      <c r="BB53" s="66"/>
    </row>
    <row r="54" spans="2:54" ht="12.95" customHeight="1">
      <c r="B54" s="58"/>
      <c r="C54" s="59"/>
      <c r="D54" s="59"/>
      <c r="E54" s="59"/>
      <c r="F54" s="60"/>
      <c r="G54" s="60"/>
      <c r="H54" s="60"/>
      <c r="I54" s="60"/>
      <c r="J54" s="60"/>
      <c r="K54" s="60"/>
      <c r="L54" s="59"/>
      <c r="M54" s="59"/>
      <c r="N54" s="59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66"/>
      <c r="AX54" s="66"/>
      <c r="AY54" s="66"/>
      <c r="AZ54" s="66"/>
      <c r="BA54" s="66"/>
      <c r="BB54" s="66"/>
    </row>
    <row r="55" spans="2:54" ht="12.95" customHeight="1">
      <c r="B55" s="58"/>
      <c r="C55" s="59"/>
      <c r="D55" s="59"/>
      <c r="E55" s="59"/>
      <c r="F55" s="60"/>
      <c r="G55" s="60"/>
      <c r="H55" s="60"/>
      <c r="I55" s="60"/>
      <c r="J55" s="60"/>
      <c r="K55" s="60"/>
      <c r="L55" s="59"/>
      <c r="M55" s="59"/>
      <c r="N55" s="59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85"/>
      <c r="Z55" s="85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85"/>
      <c r="AP55" s="85"/>
      <c r="AQ55" s="58"/>
      <c r="AR55" s="58"/>
      <c r="AS55" s="58"/>
      <c r="AT55" s="58"/>
      <c r="AU55" s="58"/>
      <c r="AV55" s="58"/>
      <c r="AW55" s="66"/>
      <c r="AX55" s="66"/>
      <c r="AY55" s="66"/>
      <c r="AZ55" s="66"/>
      <c r="BA55" s="66"/>
      <c r="BB55" s="66"/>
    </row>
    <row r="56" spans="2:54" ht="12.9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66"/>
      <c r="AX56" s="66"/>
      <c r="AY56" s="66"/>
      <c r="AZ56" s="66"/>
      <c r="BA56" s="66"/>
      <c r="BB56" s="66"/>
    </row>
    <row r="57" spans="2:54" ht="12.95" customHeight="1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</row>
    <row r="58" spans="2:54" ht="12.95" customHeight="1"/>
    <row r="59" spans="2:54" ht="12.95" customHeight="1"/>
    <row r="60" spans="2:54" ht="12.95" customHeight="1"/>
    <row r="61" spans="2:54" ht="12.95" customHeight="1"/>
    <row r="62" spans="2:54" ht="12.95" customHeight="1"/>
    <row r="63" spans="2:54" ht="12.95" customHeight="1"/>
    <row r="64" spans="2:54" ht="12.95" customHeight="1"/>
    <row r="65" ht="12.95" customHeight="1"/>
    <row r="66" ht="12.95" customHeight="1"/>
    <row r="67" ht="12.95" customHeight="1"/>
    <row r="68" ht="12.95" customHeight="1"/>
  </sheetData>
  <mergeCells count="201">
    <mergeCell ref="B2:E2"/>
    <mergeCell ref="R2:U2"/>
    <mergeCell ref="X2:Y2"/>
    <mergeCell ref="AH2:AK2"/>
    <mergeCell ref="D3:E3"/>
    <mergeCell ref="L3:M3"/>
    <mergeCell ref="T3:U3"/>
    <mergeCell ref="AB3:AC3"/>
    <mergeCell ref="H4:I4"/>
    <mergeCell ref="X4:Y4"/>
    <mergeCell ref="AI3:AK4"/>
    <mergeCell ref="H5:I5"/>
    <mergeCell ref="X5:Y5"/>
    <mergeCell ref="AO5:AQ5"/>
    <mergeCell ref="AR5:AT5"/>
    <mergeCell ref="D6:E6"/>
    <mergeCell ref="L6:M6"/>
    <mergeCell ref="T6:U6"/>
    <mergeCell ref="AB6:AC6"/>
    <mergeCell ref="AO6:AQ6"/>
    <mergeCell ref="AR6:AT6"/>
    <mergeCell ref="B8:C8"/>
    <mergeCell ref="F8:G8"/>
    <mergeCell ref="J8:K8"/>
    <mergeCell ref="N8:O8"/>
    <mergeCell ref="R8:S8"/>
    <mergeCell ref="V8:W8"/>
    <mergeCell ref="Z8:AA8"/>
    <mergeCell ref="AD8:AE8"/>
    <mergeCell ref="AR8:AT8"/>
    <mergeCell ref="D11:E11"/>
    <mergeCell ref="L11:M11"/>
    <mergeCell ref="T11:U11"/>
    <mergeCell ref="AB11:AC11"/>
    <mergeCell ref="F12:G12"/>
    <mergeCell ref="I12:L12"/>
    <mergeCell ref="D7:E7"/>
    <mergeCell ref="L7:M7"/>
    <mergeCell ref="T7:U7"/>
    <mergeCell ref="AB7:AC7"/>
    <mergeCell ref="B13:E13"/>
    <mergeCell ref="Q13:T13"/>
    <mergeCell ref="AH13:AK13"/>
    <mergeCell ref="I16:K16"/>
    <mergeCell ref="L16:N16"/>
    <mergeCell ref="Y16:AA16"/>
    <mergeCell ref="AB16:AD16"/>
    <mergeCell ref="AO16:AQ16"/>
    <mergeCell ref="AR16:AT16"/>
    <mergeCell ref="V14:X15"/>
    <mergeCell ref="Y14:AA15"/>
    <mergeCell ref="AB14:AD15"/>
    <mergeCell ref="AI14:AK15"/>
    <mergeCell ref="AL14:AN15"/>
    <mergeCell ref="AO14:AQ15"/>
    <mergeCell ref="AR14:AT15"/>
    <mergeCell ref="C14:E15"/>
    <mergeCell ref="F14:H15"/>
    <mergeCell ref="I14:K15"/>
    <mergeCell ref="L14:N15"/>
    <mergeCell ref="S14:U15"/>
    <mergeCell ref="C16:E17"/>
    <mergeCell ref="F16:H17"/>
    <mergeCell ref="C18:E19"/>
    <mergeCell ref="F18:H19"/>
    <mergeCell ref="I18:K19"/>
    <mergeCell ref="S18:U19"/>
    <mergeCell ref="Y17:AA17"/>
    <mergeCell ref="AB17:AD17"/>
    <mergeCell ref="AO17:AQ17"/>
    <mergeCell ref="AR17:AT17"/>
    <mergeCell ref="L18:N18"/>
    <mergeCell ref="AB18:AD18"/>
    <mergeCell ref="AR18:AT18"/>
    <mergeCell ref="V16:X17"/>
    <mergeCell ref="AI16:AK17"/>
    <mergeCell ref="AL16:AN17"/>
    <mergeCell ref="S16:U17"/>
    <mergeCell ref="L19:N19"/>
    <mergeCell ref="I17:K17"/>
    <mergeCell ref="L17:N17"/>
    <mergeCell ref="AB19:AD19"/>
    <mergeCell ref="AR19:AT19"/>
    <mergeCell ref="V18:X19"/>
    <mergeCell ref="Y18:AA19"/>
    <mergeCell ref="AI18:AK19"/>
    <mergeCell ref="AL18:AN19"/>
    <mergeCell ref="AR27:AT27"/>
    <mergeCell ref="I28:K28"/>
    <mergeCell ref="L28:N28"/>
    <mergeCell ref="Y28:AA28"/>
    <mergeCell ref="AB28:AD28"/>
    <mergeCell ref="AO28:AQ28"/>
    <mergeCell ref="AR28:AT28"/>
    <mergeCell ref="B34:E34"/>
    <mergeCell ref="S35:AN35"/>
    <mergeCell ref="I35:K36"/>
    <mergeCell ref="L35:N36"/>
    <mergeCell ref="AR29:AT29"/>
    <mergeCell ref="AR30:AT30"/>
    <mergeCell ref="AL31:AN32"/>
    <mergeCell ref="AO31:AQ32"/>
    <mergeCell ref="AR31:AT32"/>
    <mergeCell ref="C35:E36"/>
    <mergeCell ref="F35:H36"/>
    <mergeCell ref="C31:E32"/>
    <mergeCell ref="F31:H32"/>
    <mergeCell ref="I31:K32"/>
    <mergeCell ref="L31:N32"/>
    <mergeCell ref="Y27:AA27"/>
    <mergeCell ref="AB27:AD27"/>
    <mergeCell ref="AO27:AQ27"/>
    <mergeCell ref="I37:K37"/>
    <mergeCell ref="L37:N37"/>
    <mergeCell ref="AI27:AK28"/>
    <mergeCell ref="AL27:AN28"/>
    <mergeCell ref="AI29:AK30"/>
    <mergeCell ref="AL29:AN30"/>
    <mergeCell ref="AO29:AQ30"/>
    <mergeCell ref="V27:X28"/>
    <mergeCell ref="V29:X30"/>
    <mergeCell ref="Y29:AA30"/>
    <mergeCell ref="AB29:AD29"/>
    <mergeCell ref="AB30:AD30"/>
    <mergeCell ref="S31:U32"/>
    <mergeCell ref="V31:X32"/>
    <mergeCell ref="Y31:AA32"/>
    <mergeCell ref="AB31:AD32"/>
    <mergeCell ref="AI31:AK32"/>
    <mergeCell ref="C20:E21"/>
    <mergeCell ref="F20:H21"/>
    <mergeCell ref="I20:K21"/>
    <mergeCell ref="L20:N21"/>
    <mergeCell ref="S20:U21"/>
    <mergeCell ref="C25:E26"/>
    <mergeCell ref="F25:H26"/>
    <mergeCell ref="I25:K26"/>
    <mergeCell ref="L29:N29"/>
    <mergeCell ref="F23:H23"/>
    <mergeCell ref="J23:N23"/>
    <mergeCell ref="B24:E24"/>
    <mergeCell ref="R24:U24"/>
    <mergeCell ref="S27:U28"/>
    <mergeCell ref="S29:U30"/>
    <mergeCell ref="C27:E28"/>
    <mergeCell ref="F27:H28"/>
    <mergeCell ref="C29:E30"/>
    <mergeCell ref="F29:H30"/>
    <mergeCell ref="I29:K30"/>
    <mergeCell ref="L30:N30"/>
    <mergeCell ref="I27:K27"/>
    <mergeCell ref="L27:N27"/>
    <mergeCell ref="AL3:AN4"/>
    <mergeCell ref="AO3:AQ4"/>
    <mergeCell ref="AR3:AT4"/>
    <mergeCell ref="AI5:AK6"/>
    <mergeCell ref="AL5:AN6"/>
    <mergeCell ref="AI7:AK8"/>
    <mergeCell ref="AL7:AN8"/>
    <mergeCell ref="AO7:AQ8"/>
    <mergeCell ref="AI9:AK10"/>
    <mergeCell ref="AL9:AN10"/>
    <mergeCell ref="AO9:AQ10"/>
    <mergeCell ref="AR9:AT10"/>
    <mergeCell ref="AR7:AT7"/>
    <mergeCell ref="AO18:AQ19"/>
    <mergeCell ref="H9:I9"/>
    <mergeCell ref="X9:Y9"/>
    <mergeCell ref="AO25:AQ26"/>
    <mergeCell ref="AR25:AT26"/>
    <mergeCell ref="L25:N26"/>
    <mergeCell ref="X24:Y24"/>
    <mergeCell ref="AH24:AK24"/>
    <mergeCell ref="V20:X21"/>
    <mergeCell ref="Y20:AA21"/>
    <mergeCell ref="AB20:AD21"/>
    <mergeCell ref="AI20:AK21"/>
    <mergeCell ref="AL20:AN21"/>
    <mergeCell ref="AO20:AQ21"/>
    <mergeCell ref="AR20:AT21"/>
    <mergeCell ref="H10:I10"/>
    <mergeCell ref="X10:Y10"/>
    <mergeCell ref="S25:U26"/>
    <mergeCell ref="V25:X26"/>
    <mergeCell ref="Y25:AA26"/>
    <mergeCell ref="AB25:AD26"/>
    <mergeCell ref="AI25:AK26"/>
    <mergeCell ref="AL25:AN26"/>
    <mergeCell ref="C39:E40"/>
    <mergeCell ref="F39:H40"/>
    <mergeCell ref="I39:K40"/>
    <mergeCell ref="C41:E42"/>
    <mergeCell ref="F41:H42"/>
    <mergeCell ref="I41:K42"/>
    <mergeCell ref="L41:N42"/>
    <mergeCell ref="I38:K38"/>
    <mergeCell ref="L38:N38"/>
    <mergeCell ref="L39:N39"/>
    <mergeCell ref="L40:N40"/>
    <mergeCell ref="C37:E38"/>
    <mergeCell ref="F37:H38"/>
  </mergeCells>
  <phoneticPr fontId="54"/>
  <pageMargins left="0.62992125984251968" right="3.937007874015748E-2" top="0.39370078740157483" bottom="0" header="0" footer="0"/>
  <pageSetup paperSize="9" scale="95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M9" sqref="M9"/>
    </sheetView>
  </sheetViews>
  <sheetFormatPr defaultColWidth="8.75" defaultRowHeight="13.5"/>
  <sheetData>
    <row r="1" spans="1:8">
      <c r="B1" s="14">
        <v>5.5555555555555601E-3</v>
      </c>
      <c r="C1" s="14">
        <v>6.9444444444444397E-3</v>
      </c>
      <c r="F1" s="15" t="s">
        <v>220</v>
      </c>
      <c r="G1" s="15">
        <v>8.3333333333333297E-3</v>
      </c>
    </row>
    <row r="2" spans="1:8">
      <c r="B2" s="14">
        <v>1.38888888888889E-3</v>
      </c>
      <c r="C2" s="14">
        <v>2.0833333333333298E-3</v>
      </c>
      <c r="E2" s="16" t="s">
        <v>221</v>
      </c>
      <c r="F2" s="15">
        <v>2.0833333333333298E-3</v>
      </c>
      <c r="G2" s="15">
        <v>2.7777777777777801E-3</v>
      </c>
      <c r="H2" s="17" t="s">
        <v>222</v>
      </c>
    </row>
    <row r="3" spans="1:8">
      <c r="A3" s="491" t="s">
        <v>77</v>
      </c>
      <c r="B3" s="18">
        <v>0.39583333333333298</v>
      </c>
      <c r="C3" s="19">
        <f>SUM(B3+C1)</f>
        <v>0.4027777777777774</v>
      </c>
      <c r="E3" s="491" t="s">
        <v>77</v>
      </c>
      <c r="F3" s="18">
        <v>0.33333333333333298</v>
      </c>
      <c r="G3" s="19">
        <f>SUM(F3+G1)</f>
        <v>0.34166666666666629</v>
      </c>
    </row>
    <row r="4" spans="1:8">
      <c r="A4" s="484"/>
      <c r="B4" s="20">
        <f>SUM(C3+B2)</f>
        <v>0.40416666666666629</v>
      </c>
      <c r="C4" s="21">
        <f>SUM(B4+C1)</f>
        <v>0.41111111111111071</v>
      </c>
      <c r="E4" s="484"/>
      <c r="F4" s="20">
        <f>SUM(G3+F2)</f>
        <v>0.34374999999999961</v>
      </c>
      <c r="G4" s="21">
        <f>SUM(F4+G1)</f>
        <v>0.35208333333333292</v>
      </c>
    </row>
    <row r="5" spans="1:8">
      <c r="A5" s="484" t="s">
        <v>78</v>
      </c>
      <c r="B5" s="18">
        <f>SUM(C4+C2)</f>
        <v>0.41319444444444403</v>
      </c>
      <c r="C5" s="19">
        <f>SUM(B5+C1)</f>
        <v>0.42013888888888845</v>
      </c>
      <c r="E5" s="484" t="s">
        <v>78</v>
      </c>
      <c r="F5" s="18">
        <f>SUM(G4+G2)</f>
        <v>0.35486111111111068</v>
      </c>
      <c r="G5" s="19">
        <f>SUM(F5+G1)</f>
        <v>0.36319444444444399</v>
      </c>
    </row>
    <row r="6" spans="1:8">
      <c r="A6" s="484"/>
      <c r="B6" s="20">
        <f>SUM(C5+B2)</f>
        <v>0.42152777777777733</v>
      </c>
      <c r="C6" s="21">
        <f>SUM(B6+C1)</f>
        <v>0.42847222222222175</v>
      </c>
      <c r="E6" s="484"/>
      <c r="F6" s="20">
        <f>SUM(G5+F2)</f>
        <v>0.36527777777777731</v>
      </c>
      <c r="G6" s="21">
        <f>SUM(F6+G1)</f>
        <v>0.37361111111111062</v>
      </c>
    </row>
    <row r="7" spans="1:8">
      <c r="A7" s="484" t="s">
        <v>82</v>
      </c>
      <c r="B7" s="22">
        <f>SUM(C6+C2)</f>
        <v>0.43055555555555508</v>
      </c>
      <c r="C7" s="23">
        <f>SUM(B7+C1)</f>
        <v>0.4374999999999995</v>
      </c>
      <c r="E7" s="484" t="s">
        <v>82</v>
      </c>
      <c r="F7" s="22">
        <f>SUM(G6+G2)</f>
        <v>0.37638888888888838</v>
      </c>
      <c r="G7" s="23">
        <f>SUM(F7+G1)</f>
        <v>0.38472222222222169</v>
      </c>
    </row>
    <row r="8" spans="1:8">
      <c r="A8" s="484"/>
      <c r="B8" s="24">
        <f>SUM(C7+B2)</f>
        <v>0.43888888888888838</v>
      </c>
      <c r="C8" s="25">
        <f>SUM(B8+C1)</f>
        <v>0.4458333333333328</v>
      </c>
      <c r="E8" s="484"/>
      <c r="F8" s="24">
        <f>SUM(G7+F2)</f>
        <v>0.38680555555555501</v>
      </c>
      <c r="G8" s="25">
        <f>SUM(F8+G1)</f>
        <v>0.39513888888888832</v>
      </c>
    </row>
    <row r="9" spans="1:8">
      <c r="A9" s="484" t="s">
        <v>86</v>
      </c>
      <c r="B9" s="22">
        <f>SUM(C8+C2)</f>
        <v>0.44791666666666613</v>
      </c>
      <c r="C9" s="26">
        <f>SUM(B9+C1)</f>
        <v>0.45486111111111055</v>
      </c>
      <c r="E9" s="484" t="s">
        <v>86</v>
      </c>
      <c r="F9" s="22">
        <f>SUM(G8+G2)</f>
        <v>0.39791666666666609</v>
      </c>
      <c r="G9" s="26">
        <f>SUM(F9+G1)</f>
        <v>0.40624999999999939</v>
      </c>
    </row>
    <row r="10" spans="1:8">
      <c r="A10" s="484"/>
      <c r="B10" s="24">
        <f>SUM(C9+B2)</f>
        <v>0.45624999999999943</v>
      </c>
      <c r="C10" s="25">
        <f>SUM(B10+C1)</f>
        <v>0.46319444444444385</v>
      </c>
      <c r="E10" s="484"/>
      <c r="F10" s="24">
        <f>SUM(G9+F2)</f>
        <v>0.40833333333333272</v>
      </c>
      <c r="G10" s="25">
        <f>SUM(F10+G1)</f>
        <v>0.41666666666666602</v>
      </c>
    </row>
    <row r="11" spans="1:8">
      <c r="A11" s="484" t="s">
        <v>91</v>
      </c>
      <c r="B11" s="22">
        <f>SUM(C10+C2)</f>
        <v>0.46527777777777718</v>
      </c>
      <c r="C11" s="26">
        <f>SUM(B11+C1)</f>
        <v>0.4722222222222216</v>
      </c>
      <c r="E11" s="484" t="s">
        <v>91</v>
      </c>
      <c r="F11" s="22">
        <f>SUM(G10+G2)</f>
        <v>0.41944444444444379</v>
      </c>
      <c r="G11" s="26">
        <f>SUM(F11+G1)</f>
        <v>0.42777777777777709</v>
      </c>
    </row>
    <row r="12" spans="1:8">
      <c r="A12" s="484"/>
      <c r="B12" s="24">
        <f>SUM(C11+B2)</f>
        <v>0.47361111111111048</v>
      </c>
      <c r="C12" s="25">
        <f>SUM(B12+C1)</f>
        <v>0.4805555555555549</v>
      </c>
      <c r="E12" s="484"/>
      <c r="F12" s="24">
        <f>SUM(G11+F2)</f>
        <v>0.42986111111111042</v>
      </c>
      <c r="G12" s="25">
        <f>SUM(F12+G1)</f>
        <v>0.43819444444444372</v>
      </c>
    </row>
    <row r="13" spans="1:8">
      <c r="A13" s="484" t="s">
        <v>95</v>
      </c>
      <c r="B13" s="22">
        <f>SUM(C12+C2)</f>
        <v>0.48263888888888823</v>
      </c>
      <c r="C13" s="26">
        <f>SUM(B13+C1)</f>
        <v>0.48958333333333265</v>
      </c>
      <c r="E13" s="484" t="s">
        <v>95</v>
      </c>
      <c r="F13" s="22">
        <f>SUM(G12+G2)</f>
        <v>0.44097222222222149</v>
      </c>
      <c r="G13" s="26">
        <f>SUM(F13+G1)</f>
        <v>0.44930555555555479</v>
      </c>
    </row>
    <row r="14" spans="1:8">
      <c r="A14" s="484"/>
      <c r="B14" s="24">
        <f>SUM(C13+B2)</f>
        <v>0.49097222222222153</v>
      </c>
      <c r="C14" s="25">
        <f>SUM(B14+C1)</f>
        <v>0.49791666666666595</v>
      </c>
      <c r="E14" s="484"/>
      <c r="F14" s="24">
        <f>SUM(G13+F2)</f>
        <v>0.45138888888888812</v>
      </c>
      <c r="G14" s="25">
        <f>SUM(F14+G1)</f>
        <v>0.45972222222222142</v>
      </c>
    </row>
    <row r="15" spans="1:8">
      <c r="A15" s="484" t="s">
        <v>101</v>
      </c>
      <c r="B15" s="22">
        <f>SUM(C14+C2)</f>
        <v>0.49999999999999928</v>
      </c>
      <c r="C15" s="26">
        <f>SUM(B15+C1)</f>
        <v>0.50694444444444375</v>
      </c>
      <c r="E15" s="484" t="s">
        <v>101</v>
      </c>
      <c r="F15" s="22">
        <f>SUM(G14+G2)</f>
        <v>0.46249999999999919</v>
      </c>
      <c r="G15" s="26">
        <f>SUM(F15+G1)</f>
        <v>0.47083333333333249</v>
      </c>
    </row>
    <row r="16" spans="1:8">
      <c r="A16" s="484"/>
      <c r="B16" s="24">
        <f>SUM(C15+B2)</f>
        <v>0.50833333333333264</v>
      </c>
      <c r="C16" s="25">
        <f>SUM(B16+C1)</f>
        <v>0.51527777777777706</v>
      </c>
      <c r="E16" s="484"/>
      <c r="F16" s="24">
        <f>SUM(G15+F2)</f>
        <v>0.47291666666666582</v>
      </c>
      <c r="G16" s="25">
        <f>SUM(F16+G1)</f>
        <v>0.48124999999999912</v>
      </c>
    </row>
    <row r="17" spans="1:7">
      <c r="A17" s="484" t="s">
        <v>102</v>
      </c>
      <c r="B17" s="22">
        <f>SUM(C16+C2)</f>
        <v>0.51736111111111038</v>
      </c>
      <c r="C17" s="26">
        <f>SUM(B17+C1)</f>
        <v>0.5243055555555548</v>
      </c>
      <c r="E17" s="484" t="s">
        <v>102</v>
      </c>
      <c r="F17" s="22">
        <f>SUM(G16+G2)</f>
        <v>0.48402777777777689</v>
      </c>
      <c r="G17" s="26">
        <f>SUM(F17+G1)</f>
        <v>0.49236111111111019</v>
      </c>
    </row>
    <row r="18" spans="1:7">
      <c r="A18" s="484"/>
      <c r="B18" s="24">
        <f>SUM(C17+B2)</f>
        <v>0.52569444444444369</v>
      </c>
      <c r="C18" s="25">
        <f>SUM(B18+C1)</f>
        <v>0.53263888888888811</v>
      </c>
      <c r="E18" s="484"/>
      <c r="F18" s="24">
        <f>SUM(G17+F2)</f>
        <v>0.49444444444444352</v>
      </c>
      <c r="G18" s="25">
        <f>SUM(F18+G1)</f>
        <v>0.50277777777777688</v>
      </c>
    </row>
    <row r="19" spans="1:7">
      <c r="A19" s="484" t="s">
        <v>104</v>
      </c>
      <c r="B19" s="22">
        <f>SUM(C18+C2)</f>
        <v>0.53472222222222143</v>
      </c>
      <c r="C19" s="26">
        <f>SUM(B19+C1)</f>
        <v>0.54166666666666585</v>
      </c>
      <c r="E19" s="484" t="s">
        <v>104</v>
      </c>
      <c r="F19" s="22">
        <f>SUM(G18+G2)</f>
        <v>0.50555555555555465</v>
      </c>
      <c r="G19" s="26">
        <f>SUM(F19+G1)</f>
        <v>0.51388888888888795</v>
      </c>
    </row>
    <row r="20" spans="1:7">
      <c r="A20" s="484"/>
      <c r="B20" s="24">
        <f>SUM(C19+B2)</f>
        <v>0.54305555555555474</v>
      </c>
      <c r="C20" s="25">
        <f>SUM(B20+C1)</f>
        <v>0.54999999999999916</v>
      </c>
      <c r="E20" s="484"/>
      <c r="F20" s="24">
        <f>SUM(G19+F2)</f>
        <v>0.51597222222222128</v>
      </c>
      <c r="G20" s="25">
        <f>SUM(F20+G1)</f>
        <v>0.52430555555555458</v>
      </c>
    </row>
    <row r="21" spans="1:7">
      <c r="A21" s="484" t="s">
        <v>105</v>
      </c>
      <c r="B21" s="22">
        <f>SUM(C20+C2)</f>
        <v>0.55208333333333248</v>
      </c>
      <c r="C21" s="26">
        <f>SUM(B21+C1)</f>
        <v>0.5590277777777769</v>
      </c>
      <c r="E21" s="484" t="s">
        <v>105</v>
      </c>
      <c r="F21" s="22">
        <f>SUM(G20+G2)</f>
        <v>0.52708333333333235</v>
      </c>
      <c r="G21" s="26">
        <f>SUM(F21+G1)</f>
        <v>0.53541666666666565</v>
      </c>
    </row>
    <row r="22" spans="1:7">
      <c r="A22" s="484"/>
      <c r="B22" s="24">
        <f>SUM(C21+B2)</f>
        <v>0.56041666666666579</v>
      </c>
      <c r="C22" s="25">
        <f>SUM(B22+C1)</f>
        <v>0.56736111111111021</v>
      </c>
      <c r="E22" s="484"/>
      <c r="F22" s="24">
        <f>SUM(G21+F2)</f>
        <v>0.53749999999999898</v>
      </c>
      <c r="G22" s="25">
        <f>SUM(F22+G1)</f>
        <v>0.54583333333333228</v>
      </c>
    </row>
    <row r="23" spans="1:7">
      <c r="A23" s="484" t="s">
        <v>107</v>
      </c>
      <c r="B23" s="22">
        <f>SUM(C22+C2)</f>
        <v>0.56944444444444353</v>
      </c>
      <c r="C23" s="26">
        <f>SUM(B23+C1)</f>
        <v>0.57638888888888795</v>
      </c>
      <c r="E23" s="484" t="s">
        <v>107</v>
      </c>
      <c r="F23" s="22">
        <f>SUM(G22+G2)</f>
        <v>0.54861111111111005</v>
      </c>
      <c r="G23" s="26">
        <f>SUM(F23+G1)</f>
        <v>0.55694444444444335</v>
      </c>
    </row>
    <row r="24" spans="1:7">
      <c r="A24" s="484"/>
      <c r="B24" s="27">
        <f>SUM(C23+B2)</f>
        <v>0.57777777777777684</v>
      </c>
      <c r="C24" s="28">
        <f>SUM(B24+C1)</f>
        <v>0.58472222222222126</v>
      </c>
      <c r="E24" s="484"/>
      <c r="F24" s="27">
        <f>SUM(G23+F2)</f>
        <v>0.55902777777777668</v>
      </c>
      <c r="G24" s="28">
        <f>SUM(F24+G1)</f>
        <v>0.56736111111110998</v>
      </c>
    </row>
    <row r="25" spans="1:7">
      <c r="A25" s="484" t="s">
        <v>110</v>
      </c>
      <c r="B25" s="22">
        <f>SUM(C24+C2)</f>
        <v>0.58680555555555458</v>
      </c>
      <c r="C25" s="26">
        <f>SUM(C24+C2)</f>
        <v>0.58680555555555458</v>
      </c>
      <c r="E25" s="484" t="s">
        <v>110</v>
      </c>
      <c r="F25" s="22">
        <f>SUM(G24+G2)</f>
        <v>0.57013888888888775</v>
      </c>
      <c r="G25" s="26">
        <f>SUM(G24+G2)</f>
        <v>0.57013888888888775</v>
      </c>
    </row>
    <row r="26" spans="1:7">
      <c r="A26" s="484"/>
      <c r="B26" s="27">
        <f>SUM(C25+B2)</f>
        <v>0.58819444444444346</v>
      </c>
      <c r="C26" s="28">
        <f>SUM(B26+C1)</f>
        <v>0.59513888888888788</v>
      </c>
      <c r="E26" s="484"/>
      <c r="F26" s="27">
        <f>SUM(G25+F2)</f>
        <v>0.57222222222222108</v>
      </c>
      <c r="G26" s="28">
        <f>SUM(F26+G1)</f>
        <v>0.58055555555555438</v>
      </c>
    </row>
    <row r="27" spans="1:7">
      <c r="A27" s="484" t="s">
        <v>112</v>
      </c>
      <c r="B27" s="29">
        <f>SUM(C26+C2)</f>
        <v>0.59722222222222121</v>
      </c>
      <c r="C27" s="26">
        <f>SUM(B27+C1)</f>
        <v>0.60416666666666563</v>
      </c>
      <c r="E27" s="484" t="s">
        <v>112</v>
      </c>
      <c r="F27" s="29">
        <f>SUM(G26+G2)</f>
        <v>0.58333333333333215</v>
      </c>
      <c r="G27" s="26">
        <f>SUM(F27+G1)</f>
        <v>0.59166666666666545</v>
      </c>
    </row>
    <row r="28" spans="1:7">
      <c r="A28" s="484"/>
      <c r="B28" s="24">
        <f>SUM(C27+B2)</f>
        <v>0.60555555555555451</v>
      </c>
      <c r="C28" s="25">
        <f>SUM(B28+C1)</f>
        <v>0.61249999999999893</v>
      </c>
      <c r="E28" s="484"/>
      <c r="F28" s="24">
        <f>SUM(G27+F2)</f>
        <v>0.59374999999999878</v>
      </c>
      <c r="G28" s="25">
        <f>SUM(F28+G1)</f>
        <v>0.60208333333333208</v>
      </c>
    </row>
    <row r="29" spans="1:7">
      <c r="A29" s="484" t="s">
        <v>113</v>
      </c>
      <c r="B29" s="30">
        <f>SUM(C28+C2)</f>
        <v>0.61458333333333226</v>
      </c>
      <c r="C29" s="26">
        <f>SUM(B29+C1)</f>
        <v>0.62152777777777668</v>
      </c>
      <c r="E29" s="484" t="s">
        <v>113</v>
      </c>
      <c r="F29" s="30">
        <f>SUM(G28+G2)</f>
        <v>0.60486111111110985</v>
      </c>
      <c r="G29" s="26">
        <f>SUM(F29+G1)</f>
        <v>0.61319444444444315</v>
      </c>
    </row>
    <row r="30" spans="1:7">
      <c r="A30" s="484"/>
      <c r="B30" s="31">
        <f>SUM(C29+B2)</f>
        <v>0.62291666666666556</v>
      </c>
      <c r="C30" s="25">
        <f>SUM(B30+C1)</f>
        <v>0.62986111111110998</v>
      </c>
      <c r="E30" s="484"/>
      <c r="F30" s="31">
        <f>SUM(G29+F2)</f>
        <v>0.61527777777777648</v>
      </c>
      <c r="G30" s="25">
        <f>SUM(F30+G1)</f>
        <v>0.62361111111110978</v>
      </c>
    </row>
    <row r="31" spans="1:7">
      <c r="A31" s="484" t="s">
        <v>114</v>
      </c>
      <c r="B31" s="30">
        <f>SUM(C30+C2)</f>
        <v>0.63194444444444331</v>
      </c>
      <c r="C31" s="26">
        <f>SUM(B31+C1)</f>
        <v>0.63888888888888773</v>
      </c>
      <c r="E31" s="484" t="s">
        <v>114</v>
      </c>
      <c r="F31" s="30">
        <f>SUM(G30+G2)</f>
        <v>0.62638888888888755</v>
      </c>
      <c r="G31" s="26">
        <f>SUM(F31+G1)</f>
        <v>0.63472222222222086</v>
      </c>
    </row>
    <row r="32" spans="1:7">
      <c r="A32" s="484"/>
      <c r="B32" s="31">
        <f>SUM(C31+B2)</f>
        <v>0.64027777777777661</v>
      </c>
      <c r="C32" s="25">
        <f>SUM(B31+C1)</f>
        <v>0.63888888888888773</v>
      </c>
      <c r="E32" s="484"/>
      <c r="F32" s="31">
        <f>SUM(G31+F2)</f>
        <v>0.63680555555555418</v>
      </c>
      <c r="G32" s="25">
        <f>SUM(F31+G1)</f>
        <v>0.63472222222222086</v>
      </c>
    </row>
    <row r="33" spans="1:7">
      <c r="A33" s="484" t="s">
        <v>115</v>
      </c>
      <c r="B33" s="30">
        <f>SUM(C32+C2)</f>
        <v>0.64097222222222106</v>
      </c>
      <c r="C33" s="26">
        <f>SUM(B33+C1)</f>
        <v>0.64791666666666548</v>
      </c>
      <c r="E33" s="484" t="s">
        <v>115</v>
      </c>
      <c r="F33" s="30">
        <f>SUM(G32+G2)</f>
        <v>0.63749999999999862</v>
      </c>
      <c r="G33" s="26">
        <f>SUM(F33+G1)</f>
        <v>0.64583333333333193</v>
      </c>
    </row>
    <row r="34" spans="1:7">
      <c r="A34" s="484"/>
      <c r="B34" s="32">
        <f>SUM(C33+C2)</f>
        <v>0.6499999999999988</v>
      </c>
      <c r="C34" s="28">
        <f>SUM(B34+C1)</f>
        <v>0.65694444444444322</v>
      </c>
      <c r="E34" s="484"/>
      <c r="F34" s="32">
        <f>SUM(G33+G2)</f>
        <v>0.64861111111110969</v>
      </c>
      <c r="G34" s="28">
        <f>SUM(F34+G1)</f>
        <v>0.656944444444443</v>
      </c>
    </row>
    <row r="35" spans="1:7">
      <c r="A35" s="484" t="s">
        <v>116</v>
      </c>
      <c r="B35" s="30">
        <f>SUM(C34+C2)</f>
        <v>0.65902777777777655</v>
      </c>
      <c r="C35" s="26">
        <f>SUM(B35+C1)</f>
        <v>0.66597222222222097</v>
      </c>
      <c r="E35" s="484" t="s">
        <v>116</v>
      </c>
      <c r="F35" s="30">
        <f>SUM(G34+G2)</f>
        <v>0.65972222222222077</v>
      </c>
      <c r="G35" s="26">
        <f>SUM(F35+G1)</f>
        <v>0.66805555555555407</v>
      </c>
    </row>
    <row r="36" spans="1:7">
      <c r="A36" s="484"/>
      <c r="B36" s="31">
        <f>SUM(C35+B2)</f>
        <v>0.66736111111110985</v>
      </c>
      <c r="C36" s="25">
        <f>SUM(B36+C1)</f>
        <v>0.67430555555555427</v>
      </c>
      <c r="E36" s="484"/>
      <c r="F36" s="31">
        <f>SUM(G35+F2)</f>
        <v>0.6701388888888874</v>
      </c>
      <c r="G36" s="25">
        <f>SUM(F36+G1)</f>
        <v>0.6784722222222207</v>
      </c>
    </row>
    <row r="37" spans="1:7">
      <c r="A37" s="484" t="s">
        <v>170</v>
      </c>
      <c r="B37" s="33">
        <f>SUM(C36+C2)</f>
        <v>0.6763888888888876</v>
      </c>
      <c r="C37" s="34">
        <f>SUM(B37+C1)</f>
        <v>0.68333333333333202</v>
      </c>
      <c r="E37" s="484" t="s">
        <v>170</v>
      </c>
      <c r="F37" s="33">
        <f>SUM(G36+G2)</f>
        <v>0.68124999999999847</v>
      </c>
      <c r="G37" s="34">
        <f>SUM(F37+G1)</f>
        <v>0.68958333333333177</v>
      </c>
    </row>
    <row r="38" spans="1:7">
      <c r="A38" s="552"/>
      <c r="B38" s="35">
        <f>SUM(C37+B2)</f>
        <v>0.6847222222222209</v>
      </c>
      <c r="C38" s="36">
        <f>SUM(B38+C1)</f>
        <v>0.69166666666666532</v>
      </c>
      <c r="E38" s="552"/>
      <c r="F38" s="35">
        <f>SUM(G37+F2)</f>
        <v>0.6916666666666651</v>
      </c>
      <c r="G38" s="36">
        <f>SUM(F38+G1)</f>
        <v>0.6999999999999984</v>
      </c>
    </row>
  </sheetData>
  <mergeCells count="36"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</mergeCells>
  <phoneticPr fontId="54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workbookViewId="0">
      <selection activeCell="Z37" sqref="Z37"/>
    </sheetView>
  </sheetViews>
  <sheetFormatPr defaultColWidth="8.75" defaultRowHeight="13.5"/>
  <cols>
    <col min="1" max="1" width="4.625" customWidth="1"/>
    <col min="3" max="3" width="4.5" customWidth="1"/>
    <col min="4" max="4" width="9"/>
    <col min="5" max="5" width="4.625" customWidth="1"/>
    <col min="6" max="6" width="9"/>
    <col min="7" max="7" width="4.625" customWidth="1"/>
    <col min="9" max="9" width="4.625" customWidth="1"/>
    <col min="11" max="11" width="4.625" customWidth="1"/>
    <col min="13" max="13" width="4.625" customWidth="1"/>
    <col min="15" max="15" width="4.625" customWidth="1"/>
    <col min="17" max="17" width="4.875" customWidth="1"/>
    <col min="19" max="19" width="4.625" customWidth="1"/>
    <col min="21" max="21" width="4.625" customWidth="1"/>
    <col min="23" max="23" width="4.625" customWidth="1"/>
    <col min="25" max="25" width="4.625" customWidth="1"/>
    <col min="27" max="27" width="4.625" customWidth="1"/>
  </cols>
  <sheetData>
    <row r="1" spans="1:29">
      <c r="A1" s="740" t="s">
        <v>3</v>
      </c>
      <c r="B1" s="741"/>
      <c r="C1" s="741"/>
      <c r="D1" s="742"/>
      <c r="E1" s="741" t="s">
        <v>4</v>
      </c>
      <c r="F1" s="741"/>
      <c r="G1" s="741"/>
      <c r="H1" s="742"/>
      <c r="I1" s="741" t="s">
        <v>5</v>
      </c>
      <c r="J1" s="741"/>
      <c r="K1" s="741"/>
      <c r="L1" s="742"/>
      <c r="M1" s="740" t="s">
        <v>223</v>
      </c>
      <c r="N1" s="741"/>
      <c r="O1" s="741"/>
      <c r="P1" s="742"/>
      <c r="Q1" s="740" t="s">
        <v>224</v>
      </c>
      <c r="R1" s="741"/>
      <c r="S1" s="741"/>
      <c r="T1" s="742"/>
      <c r="U1" s="740" t="s">
        <v>225</v>
      </c>
      <c r="V1" s="741"/>
      <c r="W1" s="741"/>
      <c r="X1" s="742"/>
      <c r="Y1" s="740" t="s">
        <v>226</v>
      </c>
      <c r="Z1" s="741"/>
      <c r="AA1" s="741"/>
      <c r="AB1" s="742"/>
    </row>
    <row r="2" spans="1:29">
      <c r="A2" s="1">
        <v>1</v>
      </c>
      <c r="B2" s="2" t="s">
        <v>17</v>
      </c>
      <c r="C2" s="3">
        <v>9</v>
      </c>
      <c r="D2" s="4" t="str">
        <f>VLOOKUP(C2,A2:B10,2)</f>
        <v>東大K</v>
      </c>
      <c r="E2" s="3">
        <v>1</v>
      </c>
      <c r="F2" s="5" t="s">
        <v>73</v>
      </c>
      <c r="G2" s="3">
        <v>1</v>
      </c>
      <c r="H2" s="4" t="str">
        <f>VLOOKUP(G2,E2:F16,2)</f>
        <v>八尾</v>
      </c>
      <c r="I2" s="11">
        <v>1</v>
      </c>
      <c r="J2" s="12" t="s">
        <v>17</v>
      </c>
      <c r="K2" s="12">
        <v>16</v>
      </c>
      <c r="L2" s="13" t="str">
        <f>VLOOKUP(K2,I2:J21,2)</f>
        <v>堺</v>
      </c>
      <c r="M2" s="11">
        <v>1</v>
      </c>
      <c r="N2" s="12" t="s">
        <v>73</v>
      </c>
      <c r="O2" s="12">
        <v>15</v>
      </c>
      <c r="P2" s="13" t="str">
        <f>VLOOKUP(O2,M2:N16,2)</f>
        <v>茨木</v>
      </c>
      <c r="Q2" s="11">
        <v>1</v>
      </c>
      <c r="R2" s="12" t="s">
        <v>17</v>
      </c>
      <c r="S2" s="12">
        <v>17</v>
      </c>
      <c r="T2" s="13" t="str">
        <f>VLOOKUP(S2,Q2:R21,2)</f>
        <v>八尾</v>
      </c>
      <c r="U2" s="11">
        <v>1</v>
      </c>
      <c r="V2" s="12" t="s">
        <v>73</v>
      </c>
      <c r="W2" s="12">
        <v>16</v>
      </c>
      <c r="X2" s="13" t="str">
        <f>VLOOKUP(W2,U2:V21,2)</f>
        <v>高槻</v>
      </c>
      <c r="Y2" s="11">
        <v>1</v>
      </c>
      <c r="Z2" s="12" t="s">
        <v>20</v>
      </c>
      <c r="AA2" s="12">
        <v>7</v>
      </c>
      <c r="AB2" s="13" t="str">
        <f>VLOOKUP(AA2,Y2:Z21,2)</f>
        <v>箕面</v>
      </c>
      <c r="AC2" s="3"/>
    </row>
    <row r="3" spans="1:29">
      <c r="A3" s="1">
        <v>2</v>
      </c>
      <c r="B3" s="2" t="s">
        <v>20</v>
      </c>
      <c r="C3" s="3">
        <v>1</v>
      </c>
      <c r="D3" s="4" t="str">
        <f>VLOOKUP(C3,A2:B10,2)</f>
        <v>茨木</v>
      </c>
      <c r="E3" s="3">
        <v>2</v>
      </c>
      <c r="F3" s="6" t="s">
        <v>69</v>
      </c>
      <c r="G3" s="3">
        <v>7</v>
      </c>
      <c r="H3" s="4" t="str">
        <f>VLOOKUP(G3,E2:F16,2)</f>
        <v>枚方</v>
      </c>
      <c r="I3" s="1">
        <v>2</v>
      </c>
      <c r="J3" s="3" t="s">
        <v>20</v>
      </c>
      <c r="K3" s="3">
        <v>1</v>
      </c>
      <c r="L3" s="4" t="str">
        <f>VLOOKUP(K3,I2:J21,2)</f>
        <v>茨木</v>
      </c>
      <c r="M3" s="1">
        <v>2</v>
      </c>
      <c r="N3" s="3" t="s">
        <v>71</v>
      </c>
      <c r="O3" s="3">
        <v>13</v>
      </c>
      <c r="P3" s="4" t="str">
        <f>VLOOKUP(O3,M2:N16,2)</f>
        <v>豊中</v>
      </c>
      <c r="Q3" s="1">
        <v>2</v>
      </c>
      <c r="R3" s="3" t="s">
        <v>22</v>
      </c>
      <c r="S3" s="3">
        <v>8</v>
      </c>
      <c r="T3" s="4" t="str">
        <f>VLOOKUP(S3,Q2:R21,2)</f>
        <v>枚方</v>
      </c>
      <c r="U3" s="1">
        <v>2</v>
      </c>
      <c r="V3" s="3" t="s">
        <v>71</v>
      </c>
      <c r="W3" s="3">
        <v>11</v>
      </c>
      <c r="X3" s="4" t="str">
        <f>VLOOKUP(W3,U2:V21,2)</f>
        <v>枚方</v>
      </c>
      <c r="Y3" s="1">
        <v>2</v>
      </c>
      <c r="Z3" s="3" t="s">
        <v>22</v>
      </c>
      <c r="AA3" s="3">
        <v>12</v>
      </c>
      <c r="AB3" s="4" t="str">
        <f>VLOOKUP(AA3,Y2:Z21,2)</f>
        <v>みなと</v>
      </c>
      <c r="AC3" s="3"/>
    </row>
    <row r="4" spans="1:29">
      <c r="A4" s="1">
        <v>3</v>
      </c>
      <c r="B4" s="2" t="s">
        <v>227</v>
      </c>
      <c r="C4" s="3">
        <v>4</v>
      </c>
      <c r="D4" s="4" t="str">
        <f>VLOOKUP(C4,A2:B10,2)</f>
        <v>吹田２</v>
      </c>
      <c r="E4" s="3">
        <v>3</v>
      </c>
      <c r="F4" s="6" t="s">
        <v>65</v>
      </c>
      <c r="G4" s="3">
        <v>14</v>
      </c>
      <c r="H4" s="4" t="str">
        <f>VLOOKUP(G4,E2:F16,2)</f>
        <v>茨木</v>
      </c>
      <c r="I4" s="1">
        <v>3</v>
      </c>
      <c r="J4" s="3" t="s">
        <v>227</v>
      </c>
      <c r="K4" s="3">
        <v>13</v>
      </c>
      <c r="L4" s="4" t="str">
        <f>VLOOKUP(K4,I2:J21,2)</f>
        <v>みなと</v>
      </c>
      <c r="M4" s="1">
        <v>3</v>
      </c>
      <c r="N4" s="3" t="s">
        <v>69</v>
      </c>
      <c r="O4" s="3">
        <v>2</v>
      </c>
      <c r="P4" s="4" t="str">
        <f>VLOOKUP(O4,M2:N16,2)</f>
        <v>布施</v>
      </c>
      <c r="Q4" s="1">
        <v>3</v>
      </c>
      <c r="R4" s="3" t="s">
        <v>24</v>
      </c>
      <c r="S4" s="3">
        <v>11</v>
      </c>
      <c r="T4" s="4" t="str">
        <f>VLOOKUP(S4,Q2:R21,2)</f>
        <v>大阪</v>
      </c>
      <c r="U4" s="1">
        <v>3</v>
      </c>
      <c r="V4" s="3" t="s">
        <v>69</v>
      </c>
      <c r="W4" s="3">
        <v>19</v>
      </c>
      <c r="X4" s="4" t="str">
        <f>VLOOKUP(W4,U2:V21,2)</f>
        <v>茨木</v>
      </c>
      <c r="Y4" s="1">
        <v>3</v>
      </c>
      <c r="Z4" s="3" t="s">
        <v>24</v>
      </c>
      <c r="AA4" s="3">
        <v>10</v>
      </c>
      <c r="AB4" s="4" t="str">
        <f>VLOOKUP(AA4,Y2:Z21,2)</f>
        <v>枚方</v>
      </c>
      <c r="AC4" s="3"/>
    </row>
    <row r="5" spans="1:29">
      <c r="A5" s="1">
        <v>4</v>
      </c>
      <c r="B5" s="2" t="s">
        <v>228</v>
      </c>
      <c r="C5" s="3">
        <v>6</v>
      </c>
      <c r="D5" s="4" t="str">
        <f>VLOOKUP(C5,A2:B10,2)</f>
        <v>守口</v>
      </c>
      <c r="E5" s="3">
        <v>4</v>
      </c>
      <c r="F5" s="6" t="s">
        <v>52</v>
      </c>
      <c r="G5" s="3">
        <v>2</v>
      </c>
      <c r="H5" s="4" t="str">
        <f>VLOOKUP(G5,E2:F16,2)</f>
        <v>東大K</v>
      </c>
      <c r="I5" s="1">
        <v>4</v>
      </c>
      <c r="J5" s="3" t="s">
        <v>228</v>
      </c>
      <c r="K5" s="3">
        <v>9</v>
      </c>
      <c r="L5" s="4" t="str">
        <f>VLOOKUP(K5,I2:J21,2)</f>
        <v>守口</v>
      </c>
      <c r="M5" s="1">
        <v>4</v>
      </c>
      <c r="N5" s="3" t="s">
        <v>67</v>
      </c>
      <c r="O5" s="3">
        <v>12</v>
      </c>
      <c r="P5" s="4" t="str">
        <f>VLOOKUP(O5,M2:N16,2)</f>
        <v>東淀川</v>
      </c>
      <c r="Q5" s="1">
        <v>4</v>
      </c>
      <c r="R5" s="3" t="s">
        <v>26</v>
      </c>
      <c r="S5" s="3">
        <v>5</v>
      </c>
      <c r="T5" s="4" t="str">
        <f>VLOOKUP(S5,Q2:R21,2)</f>
        <v>東淀川</v>
      </c>
      <c r="U5" s="1">
        <v>4</v>
      </c>
      <c r="V5" s="3" t="s">
        <v>67</v>
      </c>
      <c r="W5" s="3">
        <v>18</v>
      </c>
      <c r="X5" s="4" t="str">
        <f>VLOOKUP(W5,U2:V21,2)</f>
        <v>吹田２</v>
      </c>
      <c r="Y5" s="1">
        <v>4</v>
      </c>
      <c r="Z5" s="3" t="s">
        <v>26</v>
      </c>
      <c r="AA5" s="3">
        <v>17</v>
      </c>
      <c r="AB5" s="4" t="str">
        <f>VLOOKUP(AA5,Y2:Z21,2)</f>
        <v>花園</v>
      </c>
      <c r="AC5" s="3"/>
    </row>
    <row r="6" spans="1:29">
      <c r="A6" s="1">
        <v>5</v>
      </c>
      <c r="B6" s="2" t="s">
        <v>26</v>
      </c>
      <c r="C6" s="3">
        <v>3</v>
      </c>
      <c r="D6" s="4" t="str">
        <f>VLOOKUP(C6:C10,A2:B10,2)</f>
        <v>吹田１</v>
      </c>
      <c r="E6" s="3">
        <v>5</v>
      </c>
      <c r="F6" s="6" t="s">
        <v>50</v>
      </c>
      <c r="G6" s="3">
        <v>11</v>
      </c>
      <c r="H6" s="4" t="str">
        <f>VLOOKUP(G6,E2:F16,2)</f>
        <v>吹田２</v>
      </c>
      <c r="I6" s="1">
        <v>5</v>
      </c>
      <c r="J6" s="3" t="s">
        <v>24</v>
      </c>
      <c r="K6" s="3">
        <v>7</v>
      </c>
      <c r="L6" s="4" t="str">
        <f>VLOOKUP(K6,I2:J21,2)</f>
        <v>箕面</v>
      </c>
      <c r="M6" s="1">
        <v>5</v>
      </c>
      <c r="N6" s="3" t="s">
        <v>65</v>
      </c>
      <c r="O6" s="3">
        <v>3</v>
      </c>
      <c r="P6" s="4" t="str">
        <f>VLOOKUP(O6,M2:N16,2)</f>
        <v>東大K</v>
      </c>
      <c r="Q6" s="1">
        <v>5</v>
      </c>
      <c r="R6" s="3" t="s">
        <v>30</v>
      </c>
      <c r="S6" s="3">
        <v>7</v>
      </c>
      <c r="T6" s="4" t="str">
        <f>VLOOKUP(S6,Q2:R21,2)</f>
        <v>寝屋川</v>
      </c>
      <c r="U6" s="1">
        <v>5</v>
      </c>
      <c r="V6" s="3" t="s">
        <v>65</v>
      </c>
      <c r="W6" s="3">
        <v>17</v>
      </c>
      <c r="X6" s="4" t="str">
        <f>VLOOKUP(W6,U2:V21,2)</f>
        <v>吹田１</v>
      </c>
      <c r="Y6" s="1">
        <v>5</v>
      </c>
      <c r="Z6" s="3" t="s">
        <v>229</v>
      </c>
      <c r="AA6" s="3">
        <v>14</v>
      </c>
      <c r="AB6" s="4" t="str">
        <f>VLOOKUP(AA6,Y2:Z21,2)</f>
        <v>合同B</v>
      </c>
      <c r="AC6" s="3"/>
    </row>
    <row r="7" spans="1:29">
      <c r="A7" s="1">
        <v>6</v>
      </c>
      <c r="B7" s="2" t="s">
        <v>47</v>
      </c>
      <c r="C7" s="3">
        <v>5</v>
      </c>
      <c r="D7" s="4" t="str">
        <f>VLOOKUP(C7,A2:B10,2)</f>
        <v>豊中</v>
      </c>
      <c r="E7" s="3">
        <v>6</v>
      </c>
      <c r="F7" s="6" t="s">
        <v>47</v>
      </c>
      <c r="G7" s="3">
        <v>6</v>
      </c>
      <c r="H7" s="4" t="str">
        <f>VLOOKUP(G7,E2:F16,2)</f>
        <v>守口</v>
      </c>
      <c r="I7" s="1">
        <v>6</v>
      </c>
      <c r="J7" s="3" t="s">
        <v>26</v>
      </c>
      <c r="K7" s="3">
        <v>11</v>
      </c>
      <c r="L7" s="4" t="str">
        <f>VLOOKUP(K7,I2:J21,2)</f>
        <v>大阪</v>
      </c>
      <c r="M7" s="1">
        <v>6</v>
      </c>
      <c r="N7" s="3" t="s">
        <v>54</v>
      </c>
      <c r="O7" s="3">
        <v>9</v>
      </c>
      <c r="P7" s="4" t="str">
        <f>VLOOKUP(O7,M2:N16,2)</f>
        <v>守口</v>
      </c>
      <c r="Q7" s="1">
        <v>6</v>
      </c>
      <c r="R7" s="3" t="s">
        <v>32</v>
      </c>
      <c r="S7" s="3">
        <v>12</v>
      </c>
      <c r="T7" s="4" t="str">
        <f>VLOOKUP(S7,Q2:R21,2)</f>
        <v>大阪中</v>
      </c>
      <c r="U7" s="1">
        <v>6</v>
      </c>
      <c r="V7" s="3" t="s">
        <v>63</v>
      </c>
      <c r="W7" s="3">
        <v>3</v>
      </c>
      <c r="X7" s="4" t="str">
        <f>VLOOKUP(W7,U2:V21,2)</f>
        <v>東大K</v>
      </c>
      <c r="Y7" s="1">
        <v>6</v>
      </c>
      <c r="Z7" s="3" t="s">
        <v>230</v>
      </c>
      <c r="AA7" s="3">
        <v>3</v>
      </c>
      <c r="AB7" s="4" t="str">
        <f>VLOOKUP(AA7,Y2:Z21,2)</f>
        <v>高槻</v>
      </c>
      <c r="AC7" s="3"/>
    </row>
    <row r="8" spans="1:29">
      <c r="A8" s="1">
        <v>7</v>
      </c>
      <c r="B8" s="2" t="s">
        <v>52</v>
      </c>
      <c r="C8" s="3">
        <v>8</v>
      </c>
      <c r="D8" s="4" t="str">
        <f>VLOOKUP(C8,A2:B10,2)</f>
        <v>堺</v>
      </c>
      <c r="E8" s="3">
        <v>7</v>
      </c>
      <c r="F8" s="6" t="s">
        <v>45</v>
      </c>
      <c r="G8" s="3">
        <v>10</v>
      </c>
      <c r="H8" s="4" t="str">
        <f>VLOOKUP(G8,E2:F16,2)</f>
        <v>吹田１</v>
      </c>
      <c r="I8" s="1">
        <v>7</v>
      </c>
      <c r="J8" s="3" t="s">
        <v>32</v>
      </c>
      <c r="K8" s="3">
        <v>6</v>
      </c>
      <c r="L8" s="4" t="str">
        <f>VLOOKUP(K8,I2:J21,2)</f>
        <v>豊中</v>
      </c>
      <c r="M8" s="1">
        <v>7</v>
      </c>
      <c r="N8" s="3" t="s">
        <v>52</v>
      </c>
      <c r="O8" s="3">
        <v>1</v>
      </c>
      <c r="P8" s="4" t="str">
        <f>VLOOKUP(O8,M2:N16,2)</f>
        <v>八尾</v>
      </c>
      <c r="Q8" s="1">
        <v>7</v>
      </c>
      <c r="R8" s="3" t="s">
        <v>43</v>
      </c>
      <c r="S8" s="3">
        <v>3</v>
      </c>
      <c r="T8" s="4" t="str">
        <f>VLOOKUP(S8,Q2:R21,2)</f>
        <v>高槻</v>
      </c>
      <c r="U8" s="1">
        <v>7</v>
      </c>
      <c r="V8" s="3" t="s">
        <v>56</v>
      </c>
      <c r="W8" s="3">
        <v>9</v>
      </c>
      <c r="X8" s="4" t="str">
        <f>VLOOKUP(W8,U2:V21,2)</f>
        <v>阿倍野</v>
      </c>
      <c r="Y8" s="1">
        <v>7</v>
      </c>
      <c r="Z8" s="3" t="s">
        <v>32</v>
      </c>
      <c r="AA8" s="3">
        <v>11</v>
      </c>
      <c r="AB8" s="4" t="str">
        <f>VLOOKUP(AA8,Y2:Z21,2)</f>
        <v>大阪中</v>
      </c>
      <c r="AC8" s="3"/>
    </row>
    <row r="9" spans="1:29">
      <c r="A9" s="1">
        <v>8</v>
      </c>
      <c r="B9" s="2" t="s">
        <v>65</v>
      </c>
      <c r="C9" s="3">
        <v>2</v>
      </c>
      <c r="D9" s="4" t="str">
        <f>VLOOKUP(C9,A2:B10,2)</f>
        <v>合同A</v>
      </c>
      <c r="E9" s="3">
        <v>8</v>
      </c>
      <c r="F9" s="6" t="s">
        <v>43</v>
      </c>
      <c r="G9" s="3">
        <v>12</v>
      </c>
      <c r="H9" s="4" t="str">
        <f>VLOOKUP(G9,E2:F16,2)</f>
        <v>合同A1</v>
      </c>
      <c r="I9" s="1">
        <v>8</v>
      </c>
      <c r="J9" s="3" t="s">
        <v>43</v>
      </c>
      <c r="K9" s="3">
        <v>5</v>
      </c>
      <c r="L9" s="4" t="str">
        <f>VLOOKUP(K9,I2:J21,2)</f>
        <v>高槻</v>
      </c>
      <c r="M9" s="1">
        <v>8</v>
      </c>
      <c r="N9" s="3" t="s">
        <v>50</v>
      </c>
      <c r="O9" s="3">
        <v>8</v>
      </c>
      <c r="P9" s="4" t="str">
        <f>VLOOKUP(O9,M2:N16,2)</f>
        <v>阿倍野</v>
      </c>
      <c r="Q9" s="1">
        <v>8</v>
      </c>
      <c r="R9" s="3" t="s">
        <v>45</v>
      </c>
      <c r="S9" s="3">
        <v>4</v>
      </c>
      <c r="T9" s="4" t="str">
        <f>VLOOKUP(S9,Q2:R21,2)</f>
        <v>豊中</v>
      </c>
      <c r="U9" s="1">
        <v>8</v>
      </c>
      <c r="V9" s="3" t="s">
        <v>54</v>
      </c>
      <c r="W9" s="3">
        <v>2</v>
      </c>
      <c r="X9" s="4" t="str">
        <f>VLOOKUP(W9,U2:V21,2)</f>
        <v>布施</v>
      </c>
      <c r="Y9" s="1">
        <v>8</v>
      </c>
      <c r="Z9" s="3" t="s">
        <v>37</v>
      </c>
      <c r="AA9" s="3">
        <v>1</v>
      </c>
      <c r="AB9" s="4" t="str">
        <f>VLOOKUP(AA9,Y2:Z21,2)</f>
        <v>合同A</v>
      </c>
      <c r="AC9" s="3"/>
    </row>
    <row r="10" spans="1:29">
      <c r="A10" s="1">
        <v>9</v>
      </c>
      <c r="B10" s="2" t="s">
        <v>69</v>
      </c>
      <c r="C10" s="3">
        <v>7</v>
      </c>
      <c r="D10" s="4" t="str">
        <f>VLOOKUP(C10,A2:B10,2)</f>
        <v>大阪</v>
      </c>
      <c r="E10" s="3">
        <v>9</v>
      </c>
      <c r="F10" s="6" t="s">
        <v>26</v>
      </c>
      <c r="G10" s="3">
        <v>15</v>
      </c>
      <c r="H10" s="4" t="str">
        <f>VLOOKUP(G10,E2:F16,2)</f>
        <v>大阪</v>
      </c>
      <c r="I10" s="1">
        <v>9</v>
      </c>
      <c r="J10" s="3" t="s">
        <v>47</v>
      </c>
      <c r="K10" s="3">
        <v>15</v>
      </c>
      <c r="L10" s="4" t="str">
        <f>VLOOKUP(K10,I2:J21,2)</f>
        <v>住之江</v>
      </c>
      <c r="M10" s="1">
        <v>9</v>
      </c>
      <c r="N10" s="3" t="s">
        <v>47</v>
      </c>
      <c r="O10" s="3">
        <v>4</v>
      </c>
      <c r="P10" s="4" t="str">
        <f>VLOOKUP(O10,M2:N16,2)</f>
        <v>花園</v>
      </c>
      <c r="Q10" s="1">
        <v>9</v>
      </c>
      <c r="R10" s="3" t="s">
        <v>47</v>
      </c>
      <c r="S10" s="3">
        <v>18</v>
      </c>
      <c r="T10" s="4" t="str">
        <f>VLOOKUP(S10,Q2:R21,2)</f>
        <v>柏原</v>
      </c>
      <c r="U10" s="1">
        <v>9</v>
      </c>
      <c r="V10" s="3" t="s">
        <v>50</v>
      </c>
      <c r="W10" s="3">
        <v>14</v>
      </c>
      <c r="X10" s="4" t="str">
        <f>VLOOKUP(W10,U2:V21,2)</f>
        <v>東淀川</v>
      </c>
      <c r="Y10" s="1">
        <v>9</v>
      </c>
      <c r="Z10" s="3" t="s">
        <v>231</v>
      </c>
      <c r="AA10" s="3">
        <v>5</v>
      </c>
      <c r="AB10" s="4" t="str">
        <f>VLOOKUP(AA10,Y2:Z21,2)</f>
        <v>合同C１</v>
      </c>
      <c r="AC10" s="3"/>
    </row>
    <row r="11" spans="1:29">
      <c r="A11" s="1"/>
      <c r="B11" s="2"/>
      <c r="C11" s="3"/>
      <c r="D11" s="4"/>
      <c r="E11" s="3">
        <v>10</v>
      </c>
      <c r="F11" s="6" t="s">
        <v>227</v>
      </c>
      <c r="G11" s="3">
        <v>8</v>
      </c>
      <c r="H11" s="4" t="str">
        <f>VLOOKUP(G11,E2:F16,2)</f>
        <v>寝屋川</v>
      </c>
      <c r="I11" s="1">
        <v>10</v>
      </c>
      <c r="J11" s="3" t="s">
        <v>50</v>
      </c>
      <c r="K11" s="3">
        <v>12</v>
      </c>
      <c r="L11" s="4" t="str">
        <f>VLOOKUP(K11,I2:J21,2)</f>
        <v>大阪中</v>
      </c>
      <c r="M11" s="1">
        <v>10</v>
      </c>
      <c r="N11" s="3" t="s">
        <v>45</v>
      </c>
      <c r="O11" s="3">
        <v>10</v>
      </c>
      <c r="P11" s="4" t="str">
        <f>VLOOKUP(O11,M2:N16,2)</f>
        <v>枚方</v>
      </c>
      <c r="Q11" s="1">
        <v>10</v>
      </c>
      <c r="R11" s="3" t="s">
        <v>50</v>
      </c>
      <c r="S11" s="3">
        <v>14</v>
      </c>
      <c r="T11" s="4" t="str">
        <f>VLOOKUP(S11,Q2:R21,2)</f>
        <v>堺</v>
      </c>
      <c r="U11" s="1">
        <v>10</v>
      </c>
      <c r="V11" s="3" t="s">
        <v>47</v>
      </c>
      <c r="W11" s="3">
        <v>10</v>
      </c>
      <c r="X11" s="4" t="str">
        <f>VLOOKUP(W11,U2:V21,2)</f>
        <v>守口</v>
      </c>
      <c r="Y11" s="1">
        <v>10</v>
      </c>
      <c r="Z11" s="3" t="s">
        <v>45</v>
      </c>
      <c r="AA11" s="3">
        <v>2</v>
      </c>
      <c r="AB11" s="4" t="str">
        <f>VLOOKUP(AA11,Y2:Z21,2)</f>
        <v>吹田</v>
      </c>
      <c r="AC11" s="3"/>
    </row>
    <row r="12" spans="1:29">
      <c r="A12" s="1">
        <v>1</v>
      </c>
      <c r="B12" s="2" t="s">
        <v>20</v>
      </c>
      <c r="C12" s="3">
        <v>1</v>
      </c>
      <c r="D12" s="4" t="str">
        <f>VLOOKUP(C12,A12:B26,2)</f>
        <v>合同A</v>
      </c>
      <c r="E12" s="3">
        <v>11</v>
      </c>
      <c r="F12" s="6" t="s">
        <v>228</v>
      </c>
      <c r="G12" s="3">
        <v>3</v>
      </c>
      <c r="H12" s="4" t="str">
        <f>VLOOKUP(G12,E2:F16,2)</f>
        <v>堺</v>
      </c>
      <c r="I12" s="1">
        <v>11</v>
      </c>
      <c r="J12" s="3" t="s">
        <v>52</v>
      </c>
      <c r="K12" s="3">
        <v>4</v>
      </c>
      <c r="L12" s="4" t="str">
        <f>VLOOKUP(K12,I2:J21,2)</f>
        <v>吹田２</v>
      </c>
      <c r="M12" s="1">
        <v>11</v>
      </c>
      <c r="N12" s="3" t="s">
        <v>43</v>
      </c>
      <c r="O12" s="3">
        <v>7</v>
      </c>
      <c r="P12" s="4" t="str">
        <f>VLOOKUP(O12,M2:N16,2)</f>
        <v>大阪</v>
      </c>
      <c r="Q12" s="1">
        <v>11</v>
      </c>
      <c r="R12" s="3" t="s">
        <v>52</v>
      </c>
      <c r="S12" s="3">
        <v>15</v>
      </c>
      <c r="T12" s="4" t="str">
        <f>VLOOKUP(S12,Q2:R21,2)</f>
        <v>花園</v>
      </c>
      <c r="U12" s="1">
        <v>11</v>
      </c>
      <c r="V12" s="3" t="s">
        <v>45</v>
      </c>
      <c r="W12" s="3">
        <v>7</v>
      </c>
      <c r="X12" s="4" t="str">
        <f>VLOOKUP(W12,U2:V21,2)</f>
        <v>みなと</v>
      </c>
      <c r="Y12" s="1">
        <v>11</v>
      </c>
      <c r="Z12" s="3" t="s">
        <v>54</v>
      </c>
      <c r="AA12" s="3">
        <v>9</v>
      </c>
      <c r="AB12" s="4" t="str">
        <f>VLOOKUP(AA12,Y2:Z21,2)</f>
        <v>四条畷</v>
      </c>
      <c r="AC12" s="3"/>
    </row>
    <row r="13" spans="1:29">
      <c r="A13" s="1">
        <v>2</v>
      </c>
      <c r="B13" s="2" t="s">
        <v>22</v>
      </c>
      <c r="C13" s="3">
        <v>9</v>
      </c>
      <c r="D13" s="4" t="str">
        <f>VLOOKUP(C13,A12:B26,2)</f>
        <v>寝屋川２</v>
      </c>
      <c r="E13" s="3">
        <v>12</v>
      </c>
      <c r="F13" s="6" t="s">
        <v>232</v>
      </c>
      <c r="G13" s="3">
        <v>4</v>
      </c>
      <c r="H13" s="4" t="str">
        <f>VLOOKUP(G13,E2:F16,2)</f>
        <v>大阪</v>
      </c>
      <c r="I13" s="1">
        <v>12</v>
      </c>
      <c r="J13" s="3" t="s">
        <v>54</v>
      </c>
      <c r="K13" s="3">
        <v>19</v>
      </c>
      <c r="L13" s="4" t="str">
        <f>VLOOKUP(K13,I2:J21,2)</f>
        <v>布施</v>
      </c>
      <c r="M13" s="1">
        <v>12</v>
      </c>
      <c r="N13" s="3" t="s">
        <v>30</v>
      </c>
      <c r="O13" s="3">
        <v>11</v>
      </c>
      <c r="P13" s="4" t="str">
        <f>VLOOKUP(O13,M2:N16,2)</f>
        <v>寝屋川</v>
      </c>
      <c r="Q13" s="1">
        <v>12</v>
      </c>
      <c r="R13" s="3" t="s">
        <v>54</v>
      </c>
      <c r="S13" s="3">
        <v>9</v>
      </c>
      <c r="T13" s="4" t="str">
        <f>VLOOKUP(S13,Q2:R21,2)</f>
        <v>守口</v>
      </c>
      <c r="U13" s="1">
        <v>12</v>
      </c>
      <c r="V13" s="3" t="s">
        <v>43</v>
      </c>
      <c r="W13" s="3">
        <v>5</v>
      </c>
      <c r="X13" s="4" t="str">
        <f>VLOOKUP(W13,U2:V21,2)</f>
        <v>堺</v>
      </c>
      <c r="Y13" s="1">
        <v>12</v>
      </c>
      <c r="Z13" s="3" t="s">
        <v>56</v>
      </c>
      <c r="AA13" s="3">
        <v>8</v>
      </c>
      <c r="AB13" s="4" t="str">
        <f>VLOOKUP(AA13,Y2:Z21,2)</f>
        <v>交野</v>
      </c>
      <c r="AC13" s="3"/>
    </row>
    <row r="14" spans="1:29">
      <c r="A14" s="1">
        <v>3</v>
      </c>
      <c r="B14" s="2" t="s">
        <v>24</v>
      </c>
      <c r="C14" s="3">
        <v>15</v>
      </c>
      <c r="D14" s="4" t="str">
        <f>VLOOKUP(C14,A12:B26,2)</f>
        <v>八尾</v>
      </c>
      <c r="E14" s="3">
        <v>13</v>
      </c>
      <c r="F14" s="6" t="s">
        <v>233</v>
      </c>
      <c r="G14" s="3">
        <v>5</v>
      </c>
      <c r="H14" s="4" t="str">
        <f>VLOOKUP(G14,E2:F16,2)</f>
        <v>阿倍野</v>
      </c>
      <c r="I14" s="1">
        <v>13</v>
      </c>
      <c r="J14" s="3" t="s">
        <v>56</v>
      </c>
      <c r="K14" s="3">
        <v>10</v>
      </c>
      <c r="L14" s="4" t="str">
        <f>VLOOKUP(K14,I2:J21,2)</f>
        <v>阿倍野</v>
      </c>
      <c r="M14" s="1">
        <v>13</v>
      </c>
      <c r="N14" s="3" t="s">
        <v>26</v>
      </c>
      <c r="O14" s="3">
        <v>14</v>
      </c>
      <c r="P14" s="4" t="str">
        <f>VLOOKUP(O14,M2:N16,2)</f>
        <v>吹田</v>
      </c>
      <c r="Q14" s="1">
        <v>13</v>
      </c>
      <c r="R14" s="3" t="s">
        <v>56</v>
      </c>
      <c r="S14" s="3">
        <v>2</v>
      </c>
      <c r="T14" s="4" t="str">
        <f>VLOOKUP(S14,Q2:R21,2)</f>
        <v>吹田</v>
      </c>
      <c r="U14" s="1">
        <v>13</v>
      </c>
      <c r="V14" s="3" t="s">
        <v>32</v>
      </c>
      <c r="W14" s="3">
        <v>13</v>
      </c>
      <c r="X14" s="4" t="str">
        <f>VLOOKUP(W14,U2:V21,2)</f>
        <v>箕面</v>
      </c>
      <c r="Y14" s="1">
        <v>13</v>
      </c>
      <c r="Z14" s="3" t="s">
        <v>58</v>
      </c>
      <c r="AA14" s="3">
        <v>4</v>
      </c>
      <c r="AB14" s="4" t="str">
        <f>VLOOKUP(AA14,Y2:Z21,2)</f>
        <v>豊中</v>
      </c>
      <c r="AC14" s="3"/>
    </row>
    <row r="15" spans="1:29">
      <c r="A15" s="1">
        <v>4</v>
      </c>
      <c r="B15" s="2" t="s">
        <v>26</v>
      </c>
      <c r="C15" s="3">
        <v>10</v>
      </c>
      <c r="D15" s="4" t="str">
        <f>VLOOKUP(C15,A12:B26,2)</f>
        <v>守口</v>
      </c>
      <c r="E15" s="3">
        <v>14</v>
      </c>
      <c r="F15" s="6" t="s">
        <v>17</v>
      </c>
      <c r="G15" s="3">
        <v>9</v>
      </c>
      <c r="H15" s="4" t="str">
        <f>VLOOKUP(G15,E2:F16,2)</f>
        <v>豊中</v>
      </c>
      <c r="I15" s="1">
        <v>14</v>
      </c>
      <c r="J15" s="3" t="s">
        <v>58</v>
      </c>
      <c r="K15" s="3">
        <v>18</v>
      </c>
      <c r="L15" s="4" t="str">
        <f>VLOOKUP(K15,I2:J21,2)</f>
        <v>東大K</v>
      </c>
      <c r="M15" s="1">
        <v>14</v>
      </c>
      <c r="N15" s="3" t="s">
        <v>22</v>
      </c>
      <c r="O15" s="3">
        <v>5</v>
      </c>
      <c r="P15" s="4" t="str">
        <f>VLOOKUP(O15,M2:N16,2)</f>
        <v>堺</v>
      </c>
      <c r="Q15" s="1">
        <v>14</v>
      </c>
      <c r="R15" s="3" t="s">
        <v>65</v>
      </c>
      <c r="S15" s="3">
        <v>6</v>
      </c>
      <c r="T15" s="4" t="str">
        <f>VLOOKUP(S15,Q2:R21,2)</f>
        <v>箕面</v>
      </c>
      <c r="U15" s="1">
        <v>14</v>
      </c>
      <c r="V15" s="3" t="s">
        <v>30</v>
      </c>
      <c r="W15" s="3">
        <v>15</v>
      </c>
      <c r="X15" s="4" t="str">
        <f>VLOOKUP(W15,U2:V21,2)</f>
        <v>豊中</v>
      </c>
      <c r="Y15" s="1">
        <v>14</v>
      </c>
      <c r="Z15" s="3" t="s">
        <v>63</v>
      </c>
      <c r="AA15" s="3">
        <v>15</v>
      </c>
      <c r="AB15" s="4" t="str">
        <f>VLOOKUP(AA15,Y2:Z21,2)</f>
        <v>堺1</v>
      </c>
      <c r="AC15" s="3"/>
    </row>
    <row r="16" spans="1:29">
      <c r="A16" s="1">
        <v>5</v>
      </c>
      <c r="B16" s="2" t="s">
        <v>234</v>
      </c>
      <c r="C16" s="3">
        <v>2</v>
      </c>
      <c r="D16" s="4" t="str">
        <f>VLOOKUP(C16,A12:B26,2)</f>
        <v>吹田</v>
      </c>
      <c r="E16" s="3">
        <v>15</v>
      </c>
      <c r="F16" s="6" t="s">
        <v>52</v>
      </c>
      <c r="G16" s="3">
        <v>13</v>
      </c>
      <c r="H16" s="4" t="str">
        <f>VLOOKUP(G16,E2:F16,2)</f>
        <v>合同A２</v>
      </c>
      <c r="I16" s="1">
        <v>15</v>
      </c>
      <c r="J16" s="3" t="s">
        <v>60</v>
      </c>
      <c r="K16" s="3">
        <v>14</v>
      </c>
      <c r="L16" s="4" t="str">
        <f>VLOOKUP(K16,I2:J21,2)</f>
        <v>南大阪</v>
      </c>
      <c r="M16" s="1">
        <v>15</v>
      </c>
      <c r="N16" s="3" t="s">
        <v>17</v>
      </c>
      <c r="O16" s="3">
        <v>6</v>
      </c>
      <c r="P16" s="4" t="str">
        <f>VLOOKUP(O16,M2:N16,2)</f>
        <v>大阪中</v>
      </c>
      <c r="Q16" s="1">
        <v>15</v>
      </c>
      <c r="R16" s="3" t="s">
        <v>67</v>
      </c>
      <c r="S16" s="3">
        <v>13</v>
      </c>
      <c r="T16" s="4" t="str">
        <f>VLOOKUP(S16,Q2:R21,2)</f>
        <v>みなと</v>
      </c>
      <c r="U16" s="1">
        <v>15</v>
      </c>
      <c r="V16" s="3" t="s">
        <v>26</v>
      </c>
      <c r="W16" s="3">
        <v>8</v>
      </c>
      <c r="X16" s="4" t="str">
        <f>VLOOKUP(W16,U2:V21,2)</f>
        <v>大阪中</v>
      </c>
      <c r="Y16" s="1">
        <v>15</v>
      </c>
      <c r="Z16" s="3" t="s">
        <v>235</v>
      </c>
      <c r="AA16" s="3">
        <v>13</v>
      </c>
      <c r="AB16" s="4" t="str">
        <f>VLOOKUP(AA16,Y2:Z21,2)</f>
        <v>南大阪</v>
      </c>
      <c r="AC16" s="3"/>
    </row>
    <row r="17" spans="1:29">
      <c r="A17" s="1">
        <v>6</v>
      </c>
      <c r="B17" s="2" t="s">
        <v>236</v>
      </c>
      <c r="C17" s="3">
        <v>4</v>
      </c>
      <c r="D17" s="4" t="str">
        <f>VLOOKUP(C17,A12:B26,2)</f>
        <v>豊中</v>
      </c>
      <c r="E17" s="3"/>
      <c r="F17" s="6"/>
      <c r="G17" s="3"/>
      <c r="H17" s="7"/>
      <c r="I17" s="1">
        <v>16</v>
      </c>
      <c r="J17" s="3" t="s">
        <v>65</v>
      </c>
      <c r="K17" s="3">
        <v>17</v>
      </c>
      <c r="L17" s="4" t="str">
        <f>VLOOKUP(K17,I2:J21,2)</f>
        <v>花園</v>
      </c>
      <c r="M17" s="1"/>
      <c r="N17" s="3"/>
      <c r="O17" s="3"/>
      <c r="P17" s="7"/>
      <c r="Q17" s="1">
        <v>16</v>
      </c>
      <c r="R17" s="3" t="s">
        <v>69</v>
      </c>
      <c r="S17" s="3">
        <v>10</v>
      </c>
      <c r="T17" s="4" t="str">
        <f>VLOOKUP(S17,Q2:R21,2)</f>
        <v>阿倍野</v>
      </c>
      <c r="U17" s="1">
        <v>16</v>
      </c>
      <c r="V17" s="3" t="s">
        <v>24</v>
      </c>
      <c r="W17" s="3">
        <v>4</v>
      </c>
      <c r="X17" s="4" t="str">
        <f>VLOOKUP(W17,U2:V21,2)</f>
        <v>花園</v>
      </c>
      <c r="Y17" s="1">
        <v>16</v>
      </c>
      <c r="Z17" s="3" t="s">
        <v>237</v>
      </c>
      <c r="AA17" s="3">
        <v>16</v>
      </c>
      <c r="AB17" s="4" t="str">
        <f>VLOOKUP(AA17,Y2:Z21,2)</f>
        <v>堺２</v>
      </c>
      <c r="AC17" s="3"/>
    </row>
    <row r="18" spans="1:29">
      <c r="A18" s="1">
        <v>7</v>
      </c>
      <c r="B18" s="2" t="s">
        <v>35</v>
      </c>
      <c r="C18" s="3">
        <v>8</v>
      </c>
      <c r="D18" s="4" t="str">
        <f>VLOOKUP(C18,A12:B26,2)</f>
        <v>寝屋川１</v>
      </c>
      <c r="E18" s="3">
        <v>1</v>
      </c>
      <c r="F18" s="6" t="s">
        <v>71</v>
      </c>
      <c r="G18" s="3">
        <v>2</v>
      </c>
      <c r="H18" s="7" t="str">
        <f>VLOOKUP(G18,E18:F29,2)</f>
        <v>南大阪</v>
      </c>
      <c r="I18" s="1">
        <v>17</v>
      </c>
      <c r="J18" s="3" t="s">
        <v>67</v>
      </c>
      <c r="K18" s="3">
        <v>2</v>
      </c>
      <c r="L18" s="4" t="str">
        <f>VLOOKUP(K18,I2:J21,2)</f>
        <v>合同A</v>
      </c>
      <c r="M18" s="1">
        <v>1</v>
      </c>
      <c r="N18" s="3" t="s">
        <v>28</v>
      </c>
      <c r="O18" s="3">
        <v>4</v>
      </c>
      <c r="P18" s="7" t="str">
        <f>VLOOKUP(O18,M18:N21,2)</f>
        <v>寝屋川</v>
      </c>
      <c r="Q18" s="1">
        <v>17</v>
      </c>
      <c r="R18" s="3" t="s">
        <v>73</v>
      </c>
      <c r="S18" s="3">
        <v>1</v>
      </c>
      <c r="T18" s="4" t="str">
        <f>VLOOKUP(S18,Q2:R21,2)</f>
        <v>茨木</v>
      </c>
      <c r="U18" s="1">
        <v>17</v>
      </c>
      <c r="V18" s="3" t="s">
        <v>227</v>
      </c>
      <c r="W18" s="3">
        <v>6</v>
      </c>
      <c r="X18" s="4" t="str">
        <f>VLOOKUP(W18,U2:V21,2)</f>
        <v>合同B</v>
      </c>
      <c r="Y18" s="1">
        <v>17</v>
      </c>
      <c r="Z18" s="3" t="s">
        <v>67</v>
      </c>
      <c r="AA18" s="3">
        <v>18</v>
      </c>
      <c r="AB18" s="4" t="str">
        <f>VLOOKUP(AA18,Y2:Z21,2)</f>
        <v>東大K</v>
      </c>
      <c r="AC18" s="3"/>
    </row>
    <row r="19" spans="1:29">
      <c r="A19" s="1">
        <v>8</v>
      </c>
      <c r="B19" s="2" t="s">
        <v>238</v>
      </c>
      <c r="C19" s="3">
        <v>14</v>
      </c>
      <c r="D19" s="4" t="str">
        <f>VLOOKUP(C19,A12:B26,2)</f>
        <v>東大K</v>
      </c>
      <c r="E19" s="3">
        <v>2</v>
      </c>
      <c r="F19" s="6" t="s">
        <v>58</v>
      </c>
      <c r="G19" s="3">
        <v>11</v>
      </c>
      <c r="H19" s="7" t="str">
        <f>VLOOKUP(G19,E18:F29,2)</f>
        <v>吹田</v>
      </c>
      <c r="I19" s="1">
        <v>18</v>
      </c>
      <c r="J19" s="3" t="s">
        <v>69</v>
      </c>
      <c r="K19" s="3">
        <v>3</v>
      </c>
      <c r="L19" s="4" t="str">
        <f>VLOOKUP(K19,I2:J21,2)</f>
        <v>吹田１</v>
      </c>
      <c r="M19" s="1">
        <v>2</v>
      </c>
      <c r="N19" s="3" t="s">
        <v>32</v>
      </c>
      <c r="O19" s="3">
        <v>1</v>
      </c>
      <c r="P19" s="7" t="str">
        <f>VLOOKUP(O19,M18:N21,2)</f>
        <v>合同C</v>
      </c>
      <c r="Q19" s="1">
        <v>18</v>
      </c>
      <c r="R19" s="3" t="s">
        <v>75</v>
      </c>
      <c r="S19" s="3">
        <v>16</v>
      </c>
      <c r="T19" s="4" t="str">
        <f>VLOOKUP(S19,Q2:R21,2)</f>
        <v>東大K</v>
      </c>
      <c r="U19" s="1">
        <v>18</v>
      </c>
      <c r="V19" s="3" t="s">
        <v>228</v>
      </c>
      <c r="W19" s="3">
        <v>12</v>
      </c>
      <c r="X19" s="4" t="str">
        <f>VLOOKUP(W19,U2:V21,2)</f>
        <v>寝屋川</v>
      </c>
      <c r="Y19" s="1">
        <v>18</v>
      </c>
      <c r="Z19" s="3" t="s">
        <v>69</v>
      </c>
      <c r="AA19" s="3">
        <v>6</v>
      </c>
      <c r="AB19" s="4" t="str">
        <f>VLOOKUP(AA19,Y2:Z21,2)</f>
        <v>合同C２</v>
      </c>
      <c r="AC19" s="3"/>
    </row>
    <row r="20" spans="1:29">
      <c r="A20" s="1">
        <v>9</v>
      </c>
      <c r="B20" s="2" t="s">
        <v>239</v>
      </c>
      <c r="C20" s="3">
        <v>11</v>
      </c>
      <c r="D20" s="4" t="str">
        <f>VLOOKUP(C20,A12:B26,2)</f>
        <v>阿倍野</v>
      </c>
      <c r="E20" s="3">
        <v>3</v>
      </c>
      <c r="F20" s="6" t="s">
        <v>56</v>
      </c>
      <c r="G20" s="3">
        <v>8</v>
      </c>
      <c r="H20" s="7" t="str">
        <f>VLOOKUP(G20,E18:F29,2)</f>
        <v>四条畷</v>
      </c>
      <c r="I20" s="1">
        <v>19</v>
      </c>
      <c r="J20" s="3" t="s">
        <v>71</v>
      </c>
      <c r="K20" s="3">
        <v>8</v>
      </c>
      <c r="L20" s="4" t="str">
        <f>VLOOKUP(K20,I2:J21,2)</f>
        <v>寝屋川</v>
      </c>
      <c r="M20" s="1">
        <v>3</v>
      </c>
      <c r="N20" s="3" t="s">
        <v>231</v>
      </c>
      <c r="O20" s="3">
        <v>2</v>
      </c>
      <c r="P20" s="7" t="str">
        <f>VLOOKUP(O20,M18:N21,2)</f>
        <v>箕面</v>
      </c>
      <c r="Q20" s="1"/>
      <c r="R20" s="3"/>
      <c r="S20" s="3"/>
      <c r="T20" s="4"/>
      <c r="U20" s="1">
        <v>19</v>
      </c>
      <c r="V20" s="3" t="s">
        <v>17</v>
      </c>
      <c r="W20" s="3">
        <v>1</v>
      </c>
      <c r="X20" s="4" t="str">
        <f>VLOOKUP(W20,U1:V22,2)</f>
        <v>八尾</v>
      </c>
      <c r="Y20" s="1"/>
      <c r="Z20" s="3"/>
      <c r="AA20" s="3"/>
      <c r="AB20" s="7"/>
      <c r="AC20" s="3"/>
    </row>
    <row r="21" spans="1:29">
      <c r="A21" s="1">
        <v>10</v>
      </c>
      <c r="B21" s="2" t="s">
        <v>47</v>
      </c>
      <c r="C21" s="3">
        <v>7</v>
      </c>
      <c r="D21" s="4" t="str">
        <f>VLOOKUP(C21,A12:B26,2)</f>
        <v>OTJ</v>
      </c>
      <c r="E21" s="3">
        <v>4</v>
      </c>
      <c r="F21" s="6" t="s">
        <v>240</v>
      </c>
      <c r="G21" s="3">
        <v>4</v>
      </c>
      <c r="H21" s="7" t="str">
        <f>VLOOKUP(G21,E18:F29,2)</f>
        <v>大阪中２</v>
      </c>
      <c r="I21" s="1">
        <v>20</v>
      </c>
      <c r="J21" s="3" t="s">
        <v>73</v>
      </c>
      <c r="K21" s="3">
        <v>20</v>
      </c>
      <c r="L21" s="4" t="str">
        <f>VLOOKUP(K21,I2:J21,2)</f>
        <v>八尾</v>
      </c>
      <c r="M21" s="1">
        <v>4</v>
      </c>
      <c r="N21" s="3" t="s">
        <v>43</v>
      </c>
      <c r="O21" s="3">
        <v>3</v>
      </c>
      <c r="P21" s="7" t="str">
        <f>VLOOKUP(O21,M18:N21,2)</f>
        <v>四条畷</v>
      </c>
      <c r="Q21" s="1"/>
      <c r="R21" s="3"/>
      <c r="S21" s="3"/>
      <c r="T21" s="7"/>
      <c r="U21" s="1"/>
      <c r="V21" s="3"/>
      <c r="W21" s="3"/>
      <c r="X21" s="7"/>
      <c r="Y21" s="1"/>
      <c r="Z21" s="3"/>
      <c r="AA21" s="3"/>
      <c r="AB21" s="7"/>
      <c r="AC21" s="3"/>
    </row>
    <row r="22" spans="1:29">
      <c r="A22" s="1">
        <v>11</v>
      </c>
      <c r="B22" s="2" t="s">
        <v>50</v>
      </c>
      <c r="C22" s="3">
        <v>5</v>
      </c>
      <c r="D22" s="4" t="str">
        <f>VLOOKUP(C22,A12:B26,2)</f>
        <v>箕面１</v>
      </c>
      <c r="E22" s="3">
        <v>5</v>
      </c>
      <c r="F22" s="6" t="s">
        <v>241</v>
      </c>
      <c r="G22" s="3">
        <v>12</v>
      </c>
      <c r="H22" s="7" t="str">
        <f>VLOOKUP(G22,E18:F29,2)</f>
        <v>茨木</v>
      </c>
      <c r="I22" s="1"/>
      <c r="J22" s="3"/>
      <c r="K22" s="3"/>
      <c r="L22" s="7"/>
      <c r="M22" s="1"/>
      <c r="N22" s="3"/>
      <c r="O22" s="3"/>
      <c r="P22" s="7"/>
      <c r="Q22" s="1"/>
      <c r="R22" s="3"/>
      <c r="S22" s="3"/>
      <c r="T22" s="7"/>
      <c r="U22" s="1"/>
      <c r="V22" s="3"/>
      <c r="W22" s="3"/>
      <c r="X22" s="7"/>
      <c r="Y22" s="1"/>
      <c r="Z22" s="3"/>
      <c r="AA22" s="3"/>
      <c r="AB22" s="7"/>
      <c r="AC22" s="3"/>
    </row>
    <row r="23" spans="1:29">
      <c r="A23" s="1">
        <v>12</v>
      </c>
      <c r="B23" s="2" t="s">
        <v>54</v>
      </c>
      <c r="C23" s="3">
        <v>6</v>
      </c>
      <c r="D23" s="4" t="str">
        <f>VLOOKUP(C23,A12:B26,2)</f>
        <v>箕面２</v>
      </c>
      <c r="E23" s="3">
        <v>6</v>
      </c>
      <c r="F23" s="6" t="s">
        <v>45</v>
      </c>
      <c r="G23" s="3">
        <v>7</v>
      </c>
      <c r="H23" s="7" t="str">
        <f>VLOOKUP(G23,E18:F29,2)</f>
        <v>寝屋川</v>
      </c>
      <c r="I23" s="1">
        <v>1</v>
      </c>
      <c r="J23" s="3" t="s">
        <v>73</v>
      </c>
      <c r="K23" s="3">
        <v>9</v>
      </c>
      <c r="L23" s="7" t="str">
        <f>VLOOKUP(K23,I23:J39,2)</f>
        <v>大工大</v>
      </c>
      <c r="M23" s="1">
        <v>1</v>
      </c>
      <c r="N23" s="3" t="s">
        <v>69</v>
      </c>
      <c r="O23" s="3">
        <v>9</v>
      </c>
      <c r="P23" s="7" t="str">
        <f>VLOOKUP(O23,M23:N39,2)</f>
        <v>OTJ</v>
      </c>
      <c r="Q23" s="1">
        <v>1</v>
      </c>
      <c r="R23" s="3" t="s">
        <v>17</v>
      </c>
      <c r="S23" s="3">
        <v>1</v>
      </c>
      <c r="T23" s="7" t="str">
        <f>VLOOKUP(S23,Q23:R41,2)</f>
        <v>茨木</v>
      </c>
      <c r="U23" s="1">
        <v>1</v>
      </c>
      <c r="V23" s="3" t="s">
        <v>73</v>
      </c>
      <c r="W23" s="3">
        <v>1</v>
      </c>
      <c r="X23" s="7" t="str">
        <f>VLOOKUP(W23,U23:V39,2)</f>
        <v>八尾</v>
      </c>
      <c r="Y23" s="1">
        <v>1</v>
      </c>
      <c r="Z23" s="3" t="s">
        <v>17</v>
      </c>
      <c r="AA23" s="3">
        <v>9</v>
      </c>
      <c r="AB23" s="7" t="str">
        <f>VLOOKUP(AA23,Y23:Z33,2)</f>
        <v>大阪</v>
      </c>
      <c r="AC23" s="3"/>
    </row>
    <row r="24" spans="1:29">
      <c r="A24" s="1">
        <v>13</v>
      </c>
      <c r="B24" s="2" t="s">
        <v>56</v>
      </c>
      <c r="C24" s="3">
        <v>12</v>
      </c>
      <c r="D24" s="4" t="str">
        <f>VLOOKUP(C24,A12:B26,2)</f>
        <v>大阪中</v>
      </c>
      <c r="E24" s="3">
        <v>7</v>
      </c>
      <c r="F24" s="6" t="s">
        <v>43</v>
      </c>
      <c r="G24" s="3">
        <v>5</v>
      </c>
      <c r="H24" s="7" t="str">
        <f>VLOOKUP(G24,E29:F220,2)</f>
        <v>交野</v>
      </c>
      <c r="I24" s="1">
        <v>2</v>
      </c>
      <c r="J24" s="3" t="s">
        <v>65</v>
      </c>
      <c r="K24" s="3">
        <v>3</v>
      </c>
      <c r="L24" s="7" t="str">
        <f>VLOOKUP(K24,I23:J39,2)</f>
        <v>合同B</v>
      </c>
      <c r="M24" s="1">
        <v>2</v>
      </c>
      <c r="N24" s="3" t="s">
        <v>65</v>
      </c>
      <c r="O24" s="3">
        <v>14</v>
      </c>
      <c r="P24" s="7" t="str">
        <f>VLOOKUP(O24,M23:N39,2)</f>
        <v>吹田</v>
      </c>
      <c r="Q24" s="1">
        <v>2</v>
      </c>
      <c r="R24" s="3" t="s">
        <v>20</v>
      </c>
      <c r="S24" s="3">
        <v>14</v>
      </c>
      <c r="T24" s="7" t="str">
        <f>VLOOKUP(S24,Q23:R41,2)</f>
        <v>南大阪</v>
      </c>
      <c r="U24" s="1">
        <v>2</v>
      </c>
      <c r="V24" s="3" t="s">
        <v>69</v>
      </c>
      <c r="W24" s="3">
        <v>14</v>
      </c>
      <c r="X24" s="7" t="str">
        <f>VLOOKUP(W24,U23:V39,2)</f>
        <v>箕面</v>
      </c>
      <c r="Y24" s="1">
        <v>2</v>
      </c>
      <c r="Z24" s="3" t="s">
        <v>22</v>
      </c>
      <c r="AA24" s="3">
        <v>5</v>
      </c>
      <c r="AB24" s="7" t="str">
        <f t="shared" ref="AB24:AB28" si="0">VLOOKUP(AA24,Y23:Z33,2)</f>
        <v>OTJ</v>
      </c>
      <c r="AC24" s="3"/>
    </row>
    <row r="25" spans="1:29">
      <c r="A25" s="1">
        <v>14</v>
      </c>
      <c r="B25" s="2" t="s">
        <v>69</v>
      </c>
      <c r="C25" s="3">
        <v>13</v>
      </c>
      <c r="D25" s="4" t="str">
        <f>VLOOKUP(C25,A12:B26,2)</f>
        <v>みなと</v>
      </c>
      <c r="E25" s="3">
        <v>8</v>
      </c>
      <c r="F25" s="6" t="s">
        <v>231</v>
      </c>
      <c r="G25" s="3">
        <v>3</v>
      </c>
      <c r="H25" s="7" t="str">
        <f>VLOOKUP(G25,E18:F29,2)</f>
        <v>みなと</v>
      </c>
      <c r="I25" s="1">
        <v>3</v>
      </c>
      <c r="J25" s="3" t="s">
        <v>63</v>
      </c>
      <c r="K25" s="3">
        <v>13</v>
      </c>
      <c r="L25" s="7" t="str">
        <f>VLOOKUP(K25,I23:J441,2)</f>
        <v>箕面</v>
      </c>
      <c r="M25" s="1">
        <v>3</v>
      </c>
      <c r="N25" s="3" t="s">
        <v>242</v>
      </c>
      <c r="O25" s="3">
        <v>6</v>
      </c>
      <c r="P25" s="7" t="str">
        <f>VLOOKUP(O25,M23:N441,2)</f>
        <v>大阪中</v>
      </c>
      <c r="Q25" s="1">
        <v>3</v>
      </c>
      <c r="R25" s="3" t="s">
        <v>22</v>
      </c>
      <c r="S25" s="3">
        <v>19</v>
      </c>
      <c r="T25" s="7" t="str">
        <f>VLOOKUP(S25,Q23:R41,2)</f>
        <v>八尾</v>
      </c>
      <c r="U25" s="1">
        <v>3</v>
      </c>
      <c r="V25" s="3" t="s">
        <v>65</v>
      </c>
      <c r="W25" s="3">
        <v>7</v>
      </c>
      <c r="X25" s="7" t="str">
        <f>VLOOKUP(W25,U23:V441,2)</f>
        <v>枚方１</v>
      </c>
      <c r="Y25" s="1">
        <v>3</v>
      </c>
      <c r="Z25" s="3" t="s">
        <v>30</v>
      </c>
      <c r="AA25" s="3">
        <v>4</v>
      </c>
      <c r="AB25" s="7" t="str">
        <f t="shared" si="0"/>
        <v>箕面</v>
      </c>
      <c r="AC25" s="3"/>
    </row>
    <row r="26" spans="1:29">
      <c r="A26" s="1">
        <v>15</v>
      </c>
      <c r="B26" s="2" t="s">
        <v>73</v>
      </c>
      <c r="C26" s="3">
        <v>3</v>
      </c>
      <c r="D26" s="4" t="str">
        <f>VLOOKUP(C26,A12:B26,2)</f>
        <v>高槻</v>
      </c>
      <c r="E26" s="3">
        <v>9</v>
      </c>
      <c r="F26" s="6" t="s">
        <v>32</v>
      </c>
      <c r="G26" s="3">
        <v>1</v>
      </c>
      <c r="H26" s="7" t="str">
        <f>VLOOKUP(G26,E18:F29,2)</f>
        <v>布施</v>
      </c>
      <c r="I26" s="1">
        <v>4</v>
      </c>
      <c r="J26" s="3" t="s">
        <v>54</v>
      </c>
      <c r="K26" s="3">
        <v>4</v>
      </c>
      <c r="L26" s="7" t="str">
        <f>VLOOKUP(K26,I23:J441,2)</f>
        <v>大阪中</v>
      </c>
      <c r="M26" s="1">
        <v>4</v>
      </c>
      <c r="N26" s="3" t="s">
        <v>243</v>
      </c>
      <c r="O26" s="3">
        <v>1</v>
      </c>
      <c r="P26" s="7" t="str">
        <f>VLOOKUP(O26,M23:N441,2)</f>
        <v>東大K</v>
      </c>
      <c r="Q26" s="1">
        <v>4</v>
      </c>
      <c r="R26" s="3" t="s">
        <v>24</v>
      </c>
      <c r="S26" s="3">
        <v>10</v>
      </c>
      <c r="T26" s="7" t="str">
        <f>VLOOKUP(S26,Q23:R41,2)</f>
        <v>寝屋川</v>
      </c>
      <c r="U26" s="1">
        <v>4</v>
      </c>
      <c r="V26" s="3" t="s">
        <v>58</v>
      </c>
      <c r="W26" s="3">
        <v>8</v>
      </c>
      <c r="X26" s="7" t="str">
        <f>VLOOKUP(W26,U23:V441,2)</f>
        <v>枚方2</v>
      </c>
      <c r="Y26" s="1">
        <v>4</v>
      </c>
      <c r="Z26" s="3" t="s">
        <v>32</v>
      </c>
      <c r="AA26" s="3">
        <v>6</v>
      </c>
      <c r="AB26" s="7" t="str">
        <f t="shared" si="0"/>
        <v>大工大</v>
      </c>
      <c r="AC26" s="3"/>
    </row>
    <row r="27" spans="1:29">
      <c r="A27" s="1"/>
      <c r="B27" s="2"/>
      <c r="C27" s="3"/>
      <c r="D27" s="4"/>
      <c r="E27" s="3">
        <v>10</v>
      </c>
      <c r="F27" s="6" t="s">
        <v>26</v>
      </c>
      <c r="G27" s="3">
        <v>6</v>
      </c>
      <c r="H27" s="7" t="str">
        <f>VLOOKUP(G27,E18:F29,2)</f>
        <v>枚方</v>
      </c>
      <c r="I27" s="1">
        <v>5</v>
      </c>
      <c r="J27" s="3" t="s">
        <v>47</v>
      </c>
      <c r="K27" s="3">
        <v>16</v>
      </c>
      <c r="L27" s="7" t="str">
        <f>VLOOKUP(K27,I23:J39,2)</f>
        <v>高槻</v>
      </c>
      <c r="M27" s="1">
        <v>5</v>
      </c>
      <c r="N27" s="3" t="s">
        <v>56</v>
      </c>
      <c r="O27" s="3">
        <v>4</v>
      </c>
      <c r="P27" s="7" t="str">
        <f>VLOOKUP(O27,M23:N39,2)</f>
        <v>合同B2</v>
      </c>
      <c r="Q27" s="1">
        <v>5</v>
      </c>
      <c r="R27" s="3" t="s">
        <v>26</v>
      </c>
      <c r="S27" s="3">
        <v>18</v>
      </c>
      <c r="T27" s="7" t="str">
        <f>VLOOKUP(S27,Q23:R41,2)</f>
        <v>布施</v>
      </c>
      <c r="U27" s="1">
        <v>5</v>
      </c>
      <c r="V27" s="3" t="s">
        <v>54</v>
      </c>
      <c r="W27" s="3">
        <v>2</v>
      </c>
      <c r="X27" s="7" t="str">
        <f>VLOOKUP(W27,U23:V39,2)</f>
        <v>東大K</v>
      </c>
      <c r="Y27" s="1">
        <v>5</v>
      </c>
      <c r="Z27" s="3" t="s">
        <v>35</v>
      </c>
      <c r="AA27" s="3">
        <v>11</v>
      </c>
      <c r="AB27" s="7" t="str">
        <f>VLOOKUP(AA27,Y23:Z36,2)</f>
        <v>八尾</v>
      </c>
      <c r="AC27" s="3"/>
    </row>
    <row r="28" spans="1:29">
      <c r="A28" s="1">
        <v>1</v>
      </c>
      <c r="B28" s="2" t="s">
        <v>231</v>
      </c>
      <c r="C28" s="3">
        <v>1</v>
      </c>
      <c r="D28" s="4" t="str">
        <f t="shared" ref="D28" si="1">VLOOKUP(C28,A28:B30,2)</f>
        <v>四条畷</v>
      </c>
      <c r="E28" s="3">
        <v>11</v>
      </c>
      <c r="F28" s="6" t="s">
        <v>22</v>
      </c>
      <c r="G28" s="3">
        <v>9</v>
      </c>
      <c r="H28" s="7" t="str">
        <f>VLOOKUP(G28,E18:F29,2)</f>
        <v>箕面</v>
      </c>
      <c r="I28" s="1">
        <v>6</v>
      </c>
      <c r="J28" s="3" t="s">
        <v>244</v>
      </c>
      <c r="K28" s="3">
        <v>11</v>
      </c>
      <c r="L28" s="7" t="str">
        <f>VLOOKUP(K28,I23:J441,2)</f>
        <v>交野</v>
      </c>
      <c r="M28" s="1">
        <v>6</v>
      </c>
      <c r="N28" s="3" t="s">
        <v>54</v>
      </c>
      <c r="O28" s="3">
        <v>2</v>
      </c>
      <c r="P28" s="7" t="str">
        <f>VLOOKUP(O28,M23:N441,2)</f>
        <v>堺</v>
      </c>
      <c r="Q28" s="1">
        <v>6</v>
      </c>
      <c r="R28" s="3" t="s">
        <v>32</v>
      </c>
      <c r="S28" s="3">
        <v>5</v>
      </c>
      <c r="T28" s="7" t="str">
        <f>VLOOKUP(S28,Q23:R41,2)</f>
        <v>豊中</v>
      </c>
      <c r="U28" s="1">
        <v>6</v>
      </c>
      <c r="V28" s="3" t="s">
        <v>50</v>
      </c>
      <c r="W28" s="3">
        <v>10</v>
      </c>
      <c r="X28" s="7" t="str">
        <f>VLOOKUP(W28,U23:V441,2)</f>
        <v>大工大</v>
      </c>
      <c r="Y28" s="1">
        <v>6</v>
      </c>
      <c r="Z28" s="3" t="s">
        <v>41</v>
      </c>
      <c r="AA28" s="3">
        <v>7</v>
      </c>
      <c r="AB28" s="7" t="str">
        <f t="shared" si="0"/>
        <v>枚方</v>
      </c>
      <c r="AC28" s="3"/>
    </row>
    <row r="29" spans="1:29">
      <c r="A29" s="1">
        <v>2</v>
      </c>
      <c r="B29" s="2" t="s">
        <v>37</v>
      </c>
      <c r="C29" s="3">
        <v>2</v>
      </c>
      <c r="D29" s="4" t="str">
        <f>VLOOKUP(C29,A28:B30,2)</f>
        <v>交野</v>
      </c>
      <c r="E29" s="3">
        <v>12</v>
      </c>
      <c r="F29" s="6" t="s">
        <v>17</v>
      </c>
      <c r="G29" s="3">
        <v>10</v>
      </c>
      <c r="H29" s="7" t="str">
        <f>VLOOKUP(G29,E18:F29,2)</f>
        <v>豊中</v>
      </c>
      <c r="I29" s="1">
        <v>7</v>
      </c>
      <c r="J29" s="3" t="s">
        <v>245</v>
      </c>
      <c r="K29" s="3">
        <v>1</v>
      </c>
      <c r="L29" s="7" t="str">
        <f>VLOOKUP(K29,I23:J39,2)</f>
        <v>八尾</v>
      </c>
      <c r="M29" s="1">
        <v>7</v>
      </c>
      <c r="N29" s="3" t="s">
        <v>45</v>
      </c>
      <c r="O29" s="3">
        <v>12</v>
      </c>
      <c r="P29" s="7" t="str">
        <f>VLOOKUP(O29,M23:N39,2)</f>
        <v>高槻１</v>
      </c>
      <c r="Q29" s="1">
        <v>7</v>
      </c>
      <c r="R29" s="3" t="s">
        <v>35</v>
      </c>
      <c r="S29" s="3">
        <v>7</v>
      </c>
      <c r="T29" s="7" t="str">
        <f>VLOOKUP(S29,Q23:R40,2)</f>
        <v>OTJ</v>
      </c>
      <c r="U29" s="1">
        <v>7</v>
      </c>
      <c r="V29" s="3" t="s">
        <v>244</v>
      </c>
      <c r="W29" s="3">
        <v>11</v>
      </c>
      <c r="X29" s="7" t="str">
        <f>VLOOKUP(W29,U23:V39,2)</f>
        <v>四条畷</v>
      </c>
      <c r="Y29" s="1">
        <v>7</v>
      </c>
      <c r="Z29" s="3" t="s">
        <v>45</v>
      </c>
      <c r="AA29" s="3">
        <v>1</v>
      </c>
      <c r="AB29" s="7" t="str">
        <f>VLOOKUP(AA29,Y23:Z33,2)</f>
        <v>茨木</v>
      </c>
      <c r="AC29" s="3"/>
    </row>
    <row r="30" spans="1:29">
      <c r="A30" s="1">
        <v>3</v>
      </c>
      <c r="B30" s="2" t="s">
        <v>58</v>
      </c>
      <c r="C30" s="3">
        <v>3</v>
      </c>
      <c r="D30" s="4" t="str">
        <f>VLOOKUP(C30,A28:B30,2)</f>
        <v>南大阪</v>
      </c>
      <c r="E30" s="3"/>
      <c r="F30" s="6"/>
      <c r="G30" s="3"/>
      <c r="H30" s="7"/>
      <c r="I30" s="1">
        <v>8</v>
      </c>
      <c r="J30" s="3" t="s">
        <v>43</v>
      </c>
      <c r="K30" s="3">
        <v>10</v>
      </c>
      <c r="L30" s="7" t="str">
        <f>VLOOKUP(K30,I23:J39,2)</f>
        <v>四条畷</v>
      </c>
      <c r="M30" s="1">
        <v>8</v>
      </c>
      <c r="N30" s="3" t="s">
        <v>37</v>
      </c>
      <c r="O30" s="3">
        <v>10</v>
      </c>
      <c r="P30" s="7" t="str">
        <f>VLOOKUP(O30,M23:N39,2)</f>
        <v>箕面</v>
      </c>
      <c r="Q30" s="1">
        <v>8</v>
      </c>
      <c r="R30" s="3" t="s">
        <v>37</v>
      </c>
      <c r="S30" s="3">
        <v>8</v>
      </c>
      <c r="T30" s="7" t="str">
        <f>VLOOKUP(S30,Q23:R41,2)</f>
        <v>交野</v>
      </c>
      <c r="U30" s="1">
        <v>8</v>
      </c>
      <c r="V30" s="3" t="s">
        <v>246</v>
      </c>
      <c r="W30" s="3">
        <v>16</v>
      </c>
      <c r="X30" s="7" t="str">
        <f>VLOOKUP(W30,U23:V39,2)</f>
        <v>合同A</v>
      </c>
      <c r="Y30" s="1">
        <v>8</v>
      </c>
      <c r="Z30" s="3" t="s">
        <v>50</v>
      </c>
      <c r="AA30" s="3">
        <v>3</v>
      </c>
      <c r="AB30" s="7" t="str">
        <f>VLOOKUP(AA30,Y23:Z29,2)</f>
        <v>東淀川</v>
      </c>
      <c r="AC30" s="3"/>
    </row>
    <row r="31" spans="1:29">
      <c r="A31" s="1"/>
      <c r="B31" s="3"/>
      <c r="C31" s="3"/>
      <c r="D31" s="7"/>
      <c r="E31" s="3">
        <v>1</v>
      </c>
      <c r="F31" s="6" t="s">
        <v>67</v>
      </c>
      <c r="G31" s="3">
        <v>4</v>
      </c>
      <c r="H31" s="7" t="str">
        <f>VLOOKUP(G31,E31:F34,2)</f>
        <v>交野</v>
      </c>
      <c r="I31" s="1">
        <v>9</v>
      </c>
      <c r="J31" s="3" t="s">
        <v>41</v>
      </c>
      <c r="K31" s="3">
        <v>2</v>
      </c>
      <c r="L31" s="7" t="str">
        <f>VLOOKUP(K31,I23:J39,2)</f>
        <v>堺</v>
      </c>
      <c r="M31" s="1">
        <v>9</v>
      </c>
      <c r="N31" s="3" t="s">
        <v>35</v>
      </c>
      <c r="O31" s="3">
        <v>13</v>
      </c>
      <c r="P31" s="7" t="str">
        <f>VLOOKUP(O31,M23:N39,2)</f>
        <v>高槻２</v>
      </c>
      <c r="Q31" s="1">
        <v>9</v>
      </c>
      <c r="R31" s="3" t="s">
        <v>41</v>
      </c>
      <c r="S31" s="3">
        <v>3</v>
      </c>
      <c r="T31" s="7" t="str">
        <f>VLOOKUP(S31,Q23:R41,2)</f>
        <v>吹田</v>
      </c>
      <c r="U31" s="1">
        <v>9</v>
      </c>
      <c r="V31" s="3" t="s">
        <v>43</v>
      </c>
      <c r="W31" s="3">
        <v>6</v>
      </c>
      <c r="X31" s="7" t="str">
        <f>VLOOKUP(W31,U23:V39,2)</f>
        <v>阿倍野</v>
      </c>
      <c r="Y31" s="1">
        <v>9</v>
      </c>
      <c r="Z31" s="3" t="s">
        <v>52</v>
      </c>
      <c r="AA31" s="3">
        <v>2</v>
      </c>
      <c r="AB31" s="7" t="str">
        <f>VLOOKUP(AA31,Y23:Z33,2)</f>
        <v>吹田</v>
      </c>
      <c r="AC31" s="3"/>
    </row>
    <row r="32" spans="1:29">
      <c r="A32" s="1"/>
      <c r="B32" s="3"/>
      <c r="C32" s="3"/>
      <c r="D32" s="7"/>
      <c r="E32" s="3">
        <v>2</v>
      </c>
      <c r="F32" s="6" t="s">
        <v>63</v>
      </c>
      <c r="G32" s="3">
        <v>3</v>
      </c>
      <c r="H32" s="7" t="str">
        <f>VLOOKUP(G32,E31:F34,2)</f>
        <v>OTJ</v>
      </c>
      <c r="I32" s="1">
        <v>10</v>
      </c>
      <c r="J32" s="3" t="s">
        <v>231</v>
      </c>
      <c r="K32" s="3">
        <v>7</v>
      </c>
      <c r="L32" s="7" t="str">
        <f>VLOOKUP(K32,I23:J39,2)</f>
        <v>枚方２</v>
      </c>
      <c r="M32" s="1">
        <v>10</v>
      </c>
      <c r="N32" s="3" t="s">
        <v>32</v>
      </c>
      <c r="O32" s="3">
        <v>15</v>
      </c>
      <c r="P32" s="7" t="str">
        <f>VLOOKUP(O32,M23:N39,2)</f>
        <v>合同A</v>
      </c>
      <c r="Q32" s="1">
        <v>10</v>
      </c>
      <c r="R32" s="3" t="s">
        <v>43</v>
      </c>
      <c r="S32" s="3">
        <v>17</v>
      </c>
      <c r="T32" s="7" t="str">
        <f>VLOOKUP(S32,Q23:R41,2)</f>
        <v>東大K</v>
      </c>
      <c r="U32" s="1">
        <v>10</v>
      </c>
      <c r="V32" s="3" t="s">
        <v>41</v>
      </c>
      <c r="W32" s="3">
        <v>9</v>
      </c>
      <c r="X32" s="7" t="str">
        <f>VLOOKUP(W32,U23:V39,2)</f>
        <v>寝屋川</v>
      </c>
      <c r="Y32" s="1">
        <v>10</v>
      </c>
      <c r="Z32" s="3" t="s">
        <v>69</v>
      </c>
      <c r="AA32" s="3">
        <v>8</v>
      </c>
      <c r="AB32" s="7" t="str">
        <f>VLOOKUP(AA32,Y23:Z33,2)</f>
        <v>阿倍野</v>
      </c>
      <c r="AC32" s="3"/>
    </row>
    <row r="33" spans="1:29">
      <c r="A33" s="1"/>
      <c r="D33" s="7"/>
      <c r="E33" s="3">
        <v>3</v>
      </c>
      <c r="F33" s="6" t="s">
        <v>35</v>
      </c>
      <c r="G33" s="3">
        <v>1</v>
      </c>
      <c r="H33" s="7" t="str">
        <f>VLOOKUP(G33,E31:F34,2)</f>
        <v>花園</v>
      </c>
      <c r="I33" s="1">
        <v>11</v>
      </c>
      <c r="J33" s="3" t="s">
        <v>37</v>
      </c>
      <c r="K33" s="3">
        <v>15</v>
      </c>
      <c r="L33" s="7" t="str">
        <f>VLOOKUP(K33,I23:J39,2)</f>
        <v>豊中</v>
      </c>
      <c r="M33" s="1">
        <v>11</v>
      </c>
      <c r="N33" s="3" t="s">
        <v>26</v>
      </c>
      <c r="O33" s="3">
        <v>8</v>
      </c>
      <c r="P33" s="7" t="str">
        <f>VLOOKUP(O33,M23:N39,2)</f>
        <v>交野</v>
      </c>
      <c r="Q33" s="1">
        <v>11</v>
      </c>
      <c r="R33" s="3" t="s">
        <v>45</v>
      </c>
      <c r="S33" s="3">
        <v>11</v>
      </c>
      <c r="T33" s="7" t="str">
        <f>VLOOKUP(S33,Q23:R41,2)</f>
        <v>枚方</v>
      </c>
      <c r="U33" s="1">
        <v>11</v>
      </c>
      <c r="V33" s="3" t="s">
        <v>231</v>
      </c>
      <c r="W33" s="3">
        <v>15</v>
      </c>
      <c r="X33" s="7" t="str">
        <f>VLOOKUP(W33,U23:V39,2)</f>
        <v>豊中</v>
      </c>
      <c r="Y33" s="1">
        <v>11</v>
      </c>
      <c r="Z33" s="3" t="s">
        <v>73</v>
      </c>
      <c r="AA33" s="3">
        <v>10</v>
      </c>
      <c r="AB33" s="7" t="str">
        <f>VLOOKUP(AA33,Y23:Z33,2)</f>
        <v>東大K</v>
      </c>
      <c r="AC33" s="3"/>
    </row>
    <row r="34" spans="1:29">
      <c r="A34" s="1"/>
      <c r="D34" s="7"/>
      <c r="E34" s="3">
        <v>4</v>
      </c>
      <c r="F34" s="2" t="s">
        <v>37</v>
      </c>
      <c r="G34" s="3">
        <v>2</v>
      </c>
      <c r="H34" s="7" t="str">
        <f>VLOOKUP(G34,E31:F34,2)</f>
        <v>合同B</v>
      </c>
      <c r="I34" s="1">
        <v>12</v>
      </c>
      <c r="J34" s="3" t="s">
        <v>35</v>
      </c>
      <c r="K34" s="3">
        <v>17</v>
      </c>
      <c r="L34" s="7" t="str">
        <f>VLOOKUP(K34,I34:J52,2)</f>
        <v>吹田</v>
      </c>
      <c r="M34" s="1">
        <v>12</v>
      </c>
      <c r="N34" s="3" t="s">
        <v>247</v>
      </c>
      <c r="O34" s="3">
        <v>7</v>
      </c>
      <c r="P34" s="7" t="str">
        <f>VLOOKUP(O34,M22:N40,2)</f>
        <v>枚方</v>
      </c>
      <c r="Q34" s="1">
        <v>12</v>
      </c>
      <c r="R34" s="3" t="s">
        <v>50</v>
      </c>
      <c r="S34" s="3">
        <v>4</v>
      </c>
      <c r="T34" s="7" t="str">
        <f>VLOOKUP(S34,Q23:R41,2)</f>
        <v>高槻</v>
      </c>
      <c r="U34" s="1">
        <v>12</v>
      </c>
      <c r="V34" s="3" t="s">
        <v>37</v>
      </c>
      <c r="W34" s="3">
        <v>13</v>
      </c>
      <c r="X34" s="7" t="str">
        <f>VLOOKUP(W34,U34:V52,2)</f>
        <v>OTJ</v>
      </c>
      <c r="Y34" s="1"/>
      <c r="Z34" s="3"/>
      <c r="AA34" s="3"/>
      <c r="AB34" s="7"/>
      <c r="AC34" s="3"/>
    </row>
    <row r="35" spans="1:29">
      <c r="A35" s="1"/>
      <c r="D35" s="7"/>
      <c r="E35" s="3"/>
      <c r="F35" s="3"/>
      <c r="G35" s="3"/>
      <c r="H35" s="7"/>
      <c r="I35" s="1">
        <v>13</v>
      </c>
      <c r="J35" s="3" t="s">
        <v>32</v>
      </c>
      <c r="K35" s="3">
        <v>5</v>
      </c>
      <c r="L35" s="7" t="str">
        <f>VLOOKUP(K35,I23:J39,2)</f>
        <v>守口</v>
      </c>
      <c r="M35" s="1">
        <v>13</v>
      </c>
      <c r="N35" s="3" t="s">
        <v>248</v>
      </c>
      <c r="O35" s="3">
        <v>11</v>
      </c>
      <c r="P35" s="7" t="str">
        <f>VLOOKUP(O35,M23:N39,2)</f>
        <v>豊中</v>
      </c>
      <c r="Q35" s="1">
        <v>13</v>
      </c>
      <c r="R35" s="3" t="s">
        <v>54</v>
      </c>
      <c r="S35" s="3">
        <v>16</v>
      </c>
      <c r="T35" s="7" t="str">
        <f>VLOOKUP(S35,Q23:R41,2)</f>
        <v>堺</v>
      </c>
      <c r="U35" s="1">
        <v>13</v>
      </c>
      <c r="V35" s="3" t="s">
        <v>35</v>
      </c>
      <c r="W35" s="3">
        <v>5</v>
      </c>
      <c r="X35" s="7" t="str">
        <f>VLOOKUP(W35,U23:V39,2)</f>
        <v>大阪中</v>
      </c>
      <c r="Y35" s="1"/>
      <c r="Z35" s="3"/>
      <c r="AA35" s="3"/>
      <c r="AB35" s="7"/>
      <c r="AC35" s="3"/>
    </row>
    <row r="36" spans="1:29">
      <c r="A36" s="1"/>
      <c r="D36" s="7"/>
      <c r="E36" s="3"/>
      <c r="F36" s="3"/>
      <c r="G36" s="3"/>
      <c r="H36" s="7"/>
      <c r="I36" s="1">
        <v>14</v>
      </c>
      <c r="J36" s="3" t="s">
        <v>30</v>
      </c>
      <c r="K36" s="3">
        <v>6</v>
      </c>
      <c r="L36" s="7" t="str">
        <f>VLOOKUP(K36,I23:J39,2)</f>
        <v>枚方１</v>
      </c>
      <c r="M36" s="1">
        <v>14</v>
      </c>
      <c r="N36" s="3" t="s">
        <v>22</v>
      </c>
      <c r="O36" s="3">
        <v>3</v>
      </c>
      <c r="P36" s="7" t="str">
        <f>VLOOKUP(O36,M23:N39,2)</f>
        <v>合同B１</v>
      </c>
      <c r="Q36" s="1">
        <v>14</v>
      </c>
      <c r="R36" s="3" t="s">
        <v>58</v>
      </c>
      <c r="S36" s="3">
        <v>9</v>
      </c>
      <c r="T36" s="7" t="str">
        <f>VLOOKUP(S36,Q23:R41,2)</f>
        <v>大工大</v>
      </c>
      <c r="U36" s="1">
        <v>14</v>
      </c>
      <c r="V36" s="3" t="s">
        <v>32</v>
      </c>
      <c r="W36" s="3">
        <v>4</v>
      </c>
      <c r="X36" s="7" t="str">
        <f>VLOOKUP(W36,U23:V39,2)</f>
        <v>南大阪</v>
      </c>
      <c r="Y36" s="1"/>
      <c r="Z36" s="3"/>
      <c r="AA36" s="3"/>
      <c r="AB36" s="7"/>
      <c r="AC36" s="3"/>
    </row>
    <row r="37" spans="1:29">
      <c r="A37" s="1"/>
      <c r="D37" s="7"/>
      <c r="E37" s="3"/>
      <c r="F37" s="3"/>
      <c r="G37" s="3"/>
      <c r="H37" s="7"/>
      <c r="I37" s="1">
        <v>15</v>
      </c>
      <c r="J37" s="3" t="s">
        <v>26</v>
      </c>
      <c r="K37" s="3">
        <v>12</v>
      </c>
      <c r="L37" s="7" t="str">
        <f>VLOOKUP(K37,I23:J39,2)</f>
        <v>OTJ</v>
      </c>
      <c r="M37" s="1">
        <v>15</v>
      </c>
      <c r="N37" s="3" t="s">
        <v>20</v>
      </c>
      <c r="O37" s="3">
        <v>5</v>
      </c>
      <c r="P37" s="7" t="str">
        <f>VLOOKUP(O37,M23:N39,2)</f>
        <v>みなと</v>
      </c>
      <c r="Q37" s="1">
        <v>15</v>
      </c>
      <c r="R37" s="3" t="s">
        <v>63</v>
      </c>
      <c r="S37" s="3">
        <v>15</v>
      </c>
      <c r="T37" s="7" t="str">
        <f>VLOOKUP(S37,Q23:R41,2)</f>
        <v>合同B</v>
      </c>
      <c r="U37" s="1">
        <v>15</v>
      </c>
      <c r="V37" s="3" t="s">
        <v>26</v>
      </c>
      <c r="W37" s="3">
        <v>3</v>
      </c>
      <c r="X37" s="7" t="str">
        <f>VLOOKUP(W37,U23:V39,2)</f>
        <v>堺</v>
      </c>
      <c r="Y37" s="1"/>
      <c r="Z37" s="3"/>
      <c r="AA37" s="3"/>
      <c r="AB37" s="7"/>
      <c r="AC37" s="3"/>
    </row>
    <row r="38" spans="1:29">
      <c r="A38" s="1"/>
      <c r="D38" s="7"/>
      <c r="E38" s="3"/>
      <c r="F38" s="3"/>
      <c r="G38" s="3"/>
      <c r="H38" s="7"/>
      <c r="I38" s="1">
        <v>16</v>
      </c>
      <c r="J38" s="3" t="s">
        <v>24</v>
      </c>
      <c r="K38" s="3">
        <v>8</v>
      </c>
      <c r="L38" s="7" t="str">
        <f>VLOOKUP(K38,I23:J39,2)</f>
        <v>寝屋川</v>
      </c>
      <c r="M38" s="1"/>
      <c r="N38" s="3"/>
      <c r="O38" s="3"/>
      <c r="P38" s="7"/>
      <c r="Q38" s="1">
        <v>16</v>
      </c>
      <c r="R38" s="3" t="s">
        <v>65</v>
      </c>
      <c r="S38" s="3">
        <v>12</v>
      </c>
      <c r="T38" s="7" t="str">
        <f>VLOOKUP(S38,Q23:R41,2)</f>
        <v>阿倍野</v>
      </c>
      <c r="U38" s="1">
        <v>16</v>
      </c>
      <c r="V38" s="3" t="s">
        <v>20</v>
      </c>
      <c r="W38" s="3">
        <v>12</v>
      </c>
      <c r="X38" s="7" t="str">
        <f>VLOOKUP(W38,U23:V39,2)</f>
        <v>交野</v>
      </c>
      <c r="Y38" s="1"/>
      <c r="Z38" s="3"/>
      <c r="AA38" s="3"/>
      <c r="AB38" s="7"/>
      <c r="AC38" s="3"/>
    </row>
    <row r="39" spans="1:29">
      <c r="A39" s="1"/>
      <c r="D39" s="7"/>
      <c r="E39" s="3"/>
      <c r="F39" s="3"/>
      <c r="G39" s="3"/>
      <c r="H39" s="7"/>
      <c r="I39" s="1">
        <v>17</v>
      </c>
      <c r="J39" s="3" t="s">
        <v>22</v>
      </c>
      <c r="K39" s="3">
        <v>14</v>
      </c>
      <c r="L39" s="7" t="str">
        <f>VLOOKUP(K39,I23:J39,2)</f>
        <v>東淀川</v>
      </c>
      <c r="M39" s="1"/>
      <c r="N39" s="3"/>
      <c r="O39" s="3"/>
      <c r="P39" s="7"/>
      <c r="Q39" s="1">
        <v>17</v>
      </c>
      <c r="R39" s="3" t="s">
        <v>69</v>
      </c>
      <c r="S39" s="3">
        <v>6</v>
      </c>
      <c r="T39" s="7" t="str">
        <f>VLOOKUP(S39,Q23:R41,2)</f>
        <v>箕面</v>
      </c>
      <c r="U39" s="1"/>
      <c r="V39" s="3"/>
      <c r="W39" s="3"/>
      <c r="X39" s="7"/>
      <c r="Y39" s="1"/>
      <c r="Z39" s="3"/>
      <c r="AA39" s="3"/>
      <c r="AB39" s="7"/>
      <c r="AC39" s="3"/>
    </row>
    <row r="40" spans="1:29">
      <c r="A40" s="1"/>
      <c r="D40" s="7"/>
      <c r="E40" s="3"/>
      <c r="F40" s="3"/>
      <c r="G40" s="3"/>
      <c r="H40" s="7"/>
      <c r="I40" s="1"/>
      <c r="J40" s="3"/>
      <c r="K40" s="3"/>
      <c r="L40" s="7"/>
      <c r="M40" s="1"/>
      <c r="N40" s="3"/>
      <c r="O40" s="3"/>
      <c r="P40" s="7"/>
      <c r="Q40" s="1">
        <v>18</v>
      </c>
      <c r="R40" s="3" t="s">
        <v>71</v>
      </c>
      <c r="S40" s="3">
        <v>2</v>
      </c>
      <c r="T40" s="7" t="str">
        <f>VLOOKUP(S40,Q23:R41,2)</f>
        <v>合同A</v>
      </c>
      <c r="U40" s="1"/>
      <c r="V40" s="3"/>
      <c r="W40" s="3"/>
      <c r="X40" s="7"/>
      <c r="Y40" s="1"/>
      <c r="Z40" s="3"/>
      <c r="AA40" s="3"/>
      <c r="AB40" s="7"/>
      <c r="AC40" s="3"/>
    </row>
    <row r="41" spans="1:29">
      <c r="A41" s="1"/>
      <c r="D41" s="7"/>
      <c r="E41" s="3"/>
      <c r="F41" s="3"/>
      <c r="G41" s="3"/>
      <c r="H41" s="7"/>
      <c r="I41" s="1"/>
      <c r="J41" s="3"/>
      <c r="K41" s="3"/>
      <c r="L41" s="7"/>
      <c r="M41" s="1"/>
      <c r="N41" s="3"/>
      <c r="O41" s="3"/>
      <c r="P41" s="7"/>
      <c r="Q41" s="1">
        <v>19</v>
      </c>
      <c r="R41" s="3" t="s">
        <v>73</v>
      </c>
      <c r="S41" s="3">
        <v>13</v>
      </c>
      <c r="T41" s="7" t="str">
        <f>VLOOKUP(S41,Q23:R41,2)</f>
        <v>大阪中</v>
      </c>
      <c r="U41" s="1"/>
      <c r="V41" s="3"/>
      <c r="W41" s="3"/>
      <c r="X41" s="7"/>
      <c r="Y41" s="1"/>
      <c r="Z41" s="3"/>
      <c r="AA41" s="3"/>
      <c r="AB41" s="7"/>
      <c r="AC41" s="3"/>
    </row>
    <row r="42" spans="1:29">
      <c r="A42" s="1"/>
      <c r="D42" s="7"/>
      <c r="E42" s="3"/>
      <c r="F42" s="3"/>
      <c r="G42" s="3"/>
      <c r="H42" s="7"/>
      <c r="I42" s="1"/>
      <c r="J42" s="3"/>
      <c r="K42" s="3"/>
      <c r="L42" s="7"/>
      <c r="M42" s="1"/>
      <c r="N42" s="3"/>
      <c r="O42" s="3"/>
      <c r="P42" s="7"/>
      <c r="Q42" s="1"/>
      <c r="R42" s="3"/>
      <c r="S42" s="3"/>
      <c r="T42" s="7"/>
      <c r="U42" s="1"/>
      <c r="V42" s="3"/>
      <c r="W42" s="3"/>
      <c r="X42" s="7"/>
      <c r="Y42" s="1"/>
      <c r="Z42" s="3"/>
      <c r="AA42" s="3"/>
      <c r="AB42" s="7"/>
      <c r="AC42" s="3"/>
    </row>
    <row r="43" spans="1:29">
      <c r="A43" s="1"/>
      <c r="D43" s="7"/>
      <c r="E43" s="3"/>
      <c r="F43" s="3"/>
      <c r="G43" s="3"/>
      <c r="H43" s="7"/>
      <c r="I43" s="1"/>
      <c r="J43" s="3"/>
      <c r="K43" s="3"/>
      <c r="L43" s="7"/>
      <c r="M43" s="1"/>
      <c r="N43" s="3"/>
      <c r="O43" s="3"/>
      <c r="P43" s="7"/>
      <c r="Q43" s="1">
        <v>1</v>
      </c>
      <c r="R43" s="3" t="s">
        <v>32</v>
      </c>
      <c r="S43" s="3">
        <v>1</v>
      </c>
      <c r="T43" s="7" t="str">
        <f>VLOOKUP(S43,Q43:R45,2)</f>
        <v>箕面</v>
      </c>
      <c r="U43" s="1"/>
      <c r="V43" s="3"/>
      <c r="W43" s="3"/>
      <c r="X43" s="7"/>
      <c r="Y43" s="1">
        <v>1</v>
      </c>
      <c r="Z43" s="3" t="s">
        <v>28</v>
      </c>
      <c r="AA43" s="3">
        <v>2</v>
      </c>
      <c r="AB43" s="7" t="str">
        <f>VLOOKUP(AA43,Y43:Z45,2)</f>
        <v>OTJ</v>
      </c>
      <c r="AC43" s="3"/>
    </row>
    <row r="44" spans="1:29">
      <c r="A44" s="1"/>
      <c r="D44" s="7"/>
      <c r="E44" s="3"/>
      <c r="F44" s="3"/>
      <c r="G44" s="3"/>
      <c r="H44" s="7"/>
      <c r="I44" s="1"/>
      <c r="J44" s="3"/>
      <c r="K44" s="3"/>
      <c r="L44" s="7"/>
      <c r="M44" s="1"/>
      <c r="N44" s="3"/>
      <c r="O44" s="3"/>
      <c r="P44" s="7"/>
      <c r="Q44" s="1">
        <v>2</v>
      </c>
      <c r="R44" s="3" t="s">
        <v>28</v>
      </c>
      <c r="S44" s="3">
        <v>3</v>
      </c>
      <c r="T44" s="7" t="str">
        <f>VLOOKUP(S44,Q43:R45,2)</f>
        <v>四条畷</v>
      </c>
      <c r="U44" s="1"/>
      <c r="V44" s="3"/>
      <c r="W44" s="3"/>
      <c r="X44" s="7"/>
      <c r="Y44" s="1">
        <v>2</v>
      </c>
      <c r="Z44" s="3" t="s">
        <v>35</v>
      </c>
      <c r="AA44" s="3">
        <v>1</v>
      </c>
      <c r="AB44" s="7" t="str">
        <f>VLOOKUP(AA44,Y43:Z45,2)</f>
        <v>合同C</v>
      </c>
      <c r="AC44" s="3"/>
    </row>
    <row r="45" spans="1:29">
      <c r="A45" s="1"/>
      <c r="D45" s="7"/>
      <c r="E45" s="3"/>
      <c r="F45" s="3"/>
      <c r="G45" s="3"/>
      <c r="H45" s="7"/>
      <c r="I45" s="1"/>
      <c r="J45" s="3"/>
      <c r="K45" s="3"/>
      <c r="L45" s="7"/>
      <c r="M45" s="1"/>
      <c r="N45" s="3"/>
      <c r="O45" s="3"/>
      <c r="P45" s="7"/>
      <c r="Q45" s="1">
        <v>3</v>
      </c>
      <c r="R45" s="3" t="s">
        <v>231</v>
      </c>
      <c r="S45" s="3">
        <v>2</v>
      </c>
      <c r="T45" s="7" t="str">
        <f>VLOOKUP(S45,Q43:R45,2)</f>
        <v>合同C</v>
      </c>
      <c r="U45" s="1"/>
      <c r="V45" s="3"/>
      <c r="W45" s="3"/>
      <c r="X45" s="7"/>
      <c r="Y45" s="1">
        <v>3</v>
      </c>
      <c r="Z45" s="3" t="s">
        <v>47</v>
      </c>
      <c r="AA45" s="3">
        <v>3</v>
      </c>
      <c r="AB45" s="7" t="str">
        <f>VLOOKUP(AA45,Y43:Z45,2)</f>
        <v>守口</v>
      </c>
      <c r="AC45" s="3"/>
    </row>
    <row r="46" spans="1:29">
      <c r="A46" s="1"/>
      <c r="D46" s="7"/>
      <c r="E46" s="3"/>
      <c r="F46" s="3"/>
      <c r="G46" s="3"/>
      <c r="H46" s="7"/>
      <c r="I46" s="1"/>
      <c r="J46" s="3"/>
      <c r="K46" s="3"/>
      <c r="L46" s="7"/>
      <c r="M46" s="1"/>
      <c r="N46" s="3"/>
      <c r="O46" s="3"/>
      <c r="P46" s="7"/>
      <c r="Q46" s="1"/>
      <c r="R46" s="3"/>
      <c r="S46" s="3"/>
      <c r="T46" s="7"/>
      <c r="U46" s="1"/>
      <c r="V46" s="3"/>
      <c r="W46" s="3"/>
      <c r="X46" s="7"/>
      <c r="Y46" s="1"/>
      <c r="Z46" s="3"/>
      <c r="AA46" s="3"/>
      <c r="AB46" s="7"/>
      <c r="AC46" s="3"/>
    </row>
    <row r="47" spans="1:29">
      <c r="A47" s="8"/>
      <c r="B47" s="9"/>
      <c r="C47" s="9"/>
      <c r="D47" s="10"/>
      <c r="E47" s="9"/>
      <c r="F47" s="9"/>
      <c r="G47" s="9"/>
      <c r="H47" s="10"/>
      <c r="I47" s="8"/>
      <c r="J47" s="9"/>
      <c r="K47" s="9"/>
      <c r="L47" s="10"/>
      <c r="M47" s="8"/>
      <c r="N47" s="9"/>
      <c r="O47" s="9"/>
      <c r="P47" s="10"/>
      <c r="Q47" s="8"/>
      <c r="R47" s="9"/>
      <c r="S47" s="9"/>
      <c r="T47" s="10"/>
      <c r="U47" s="8"/>
      <c r="V47" s="9"/>
      <c r="W47" s="9"/>
      <c r="X47" s="10"/>
      <c r="Y47" s="8"/>
      <c r="Z47" s="9"/>
      <c r="AA47" s="9"/>
      <c r="AB47" s="10"/>
      <c r="AC47" s="3"/>
    </row>
    <row r="48" spans="1:29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6:29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6:29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</sheetData>
  <mergeCells count="7">
    <mergeCell ref="U1:X1"/>
    <mergeCell ref="Y1:AB1"/>
    <mergeCell ref="A1:D1"/>
    <mergeCell ref="E1:H1"/>
    <mergeCell ref="I1:L1"/>
    <mergeCell ref="M1:P1"/>
    <mergeCell ref="Q1:T1"/>
  </mergeCells>
  <phoneticPr fontId="54"/>
  <pageMargins left="0.75" right="0.75" top="1" bottom="1" header="0.5" footer="0.5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opLeftCell="A13" workbookViewId="0">
      <selection activeCell="K23" sqref="K23"/>
    </sheetView>
  </sheetViews>
  <sheetFormatPr defaultColWidth="8.75" defaultRowHeight="13.5"/>
  <cols>
    <col min="1" max="1" width="3.375" customWidth="1"/>
    <col min="2" max="3" width="6.625" customWidth="1"/>
    <col min="4" max="4" width="1" customWidth="1"/>
    <col min="5" max="5" width="10.625" customWidth="1"/>
    <col min="6" max="8" width="2.625" customWidth="1"/>
    <col min="9" max="9" width="10.625" customWidth="1"/>
    <col min="10" max="10" width="1" customWidth="1"/>
    <col min="11" max="11" width="10.625" customWidth="1"/>
    <col min="12" max="14" width="2.625" customWidth="1"/>
    <col min="15" max="15" width="10.625" customWidth="1"/>
    <col min="16" max="16" width="1" customWidth="1"/>
    <col min="17" max="17" width="10.625" customWidth="1"/>
    <col min="18" max="20" width="2.625" customWidth="1"/>
    <col min="21" max="21" width="10.625" customWidth="1"/>
    <col min="22" max="22" width="1" customWidth="1"/>
    <col min="23" max="23" width="10.625" customWidth="1"/>
    <col min="24" max="26" width="2.625" customWidth="1"/>
    <col min="27" max="27" width="10.625" customWidth="1"/>
    <col min="28" max="28" width="1" customWidth="1"/>
  </cols>
  <sheetData>
    <row r="1" spans="1:28" ht="6" customHeight="1"/>
    <row r="2" spans="1:28" ht="15.95" customHeight="1">
      <c r="B2" s="14">
        <v>5.5555555555555601E-3</v>
      </c>
      <c r="C2" s="14">
        <v>6.9444444444444397E-3</v>
      </c>
      <c r="E2" s="488">
        <v>11</v>
      </c>
      <c r="F2" s="489"/>
      <c r="G2" s="489"/>
      <c r="H2" s="489"/>
      <c r="I2" s="489"/>
      <c r="J2" s="381"/>
      <c r="K2" s="489">
        <v>12</v>
      </c>
      <c r="L2" s="489"/>
      <c r="M2" s="489"/>
      <c r="N2" s="489"/>
      <c r="O2" s="489"/>
      <c r="P2" s="293"/>
      <c r="Q2" s="490">
        <v>13</v>
      </c>
      <c r="R2" s="490"/>
      <c r="S2" s="490"/>
      <c r="T2" s="490"/>
      <c r="U2" s="490"/>
      <c r="V2" s="384"/>
      <c r="W2" s="490">
        <v>14</v>
      </c>
      <c r="X2" s="490"/>
      <c r="Y2" s="490"/>
      <c r="Z2" s="490"/>
      <c r="AA2" s="490"/>
      <c r="AB2" s="293"/>
    </row>
    <row r="3" spans="1:28">
      <c r="B3" s="14">
        <v>1.38888888888889E-3</v>
      </c>
      <c r="C3" s="14">
        <v>2.0833333333333298E-3</v>
      </c>
      <c r="W3" s="3"/>
      <c r="X3" s="3"/>
      <c r="Y3" s="3"/>
      <c r="Z3" s="3"/>
      <c r="AA3" s="3"/>
      <c r="AB3" s="3"/>
    </row>
    <row r="4" spans="1:28" ht="12.95" customHeight="1">
      <c r="A4" s="491"/>
      <c r="B4" s="446">
        <v>0.375</v>
      </c>
      <c r="C4" s="447">
        <f>SUM(B4+C2)</f>
        <v>0.38194444444444442</v>
      </c>
      <c r="E4" s="437"/>
      <c r="F4" s="438"/>
      <c r="G4" s="438"/>
      <c r="H4" s="438"/>
      <c r="I4" s="439"/>
      <c r="J4" s="12"/>
      <c r="K4" s="437"/>
      <c r="L4" s="438"/>
      <c r="M4" s="438"/>
      <c r="N4" s="438"/>
      <c r="O4" s="439"/>
      <c r="P4" s="12"/>
      <c r="Q4" s="437"/>
      <c r="R4" s="438"/>
      <c r="S4" s="438"/>
      <c r="T4" s="438"/>
      <c r="U4" s="439"/>
      <c r="V4" s="295"/>
      <c r="W4" s="437"/>
      <c r="X4" s="438"/>
      <c r="Y4" s="438"/>
      <c r="Z4" s="438"/>
      <c r="AA4" s="439"/>
      <c r="AB4" s="295"/>
    </row>
    <row r="5" spans="1:28" ht="12.95" customHeight="1">
      <c r="A5" s="484"/>
      <c r="B5" s="448">
        <f>SUM(C4+B3)</f>
        <v>0.3833333333333333</v>
      </c>
      <c r="C5" s="449">
        <f>SUM(B5+C2)</f>
        <v>0.39027777777777772</v>
      </c>
      <c r="E5" s="440"/>
      <c r="F5" s="441"/>
      <c r="G5" s="441"/>
      <c r="H5" s="441"/>
      <c r="I5" s="442"/>
      <c r="J5" s="297"/>
      <c r="K5" s="440"/>
      <c r="L5" s="443"/>
      <c r="M5" s="443"/>
      <c r="N5" s="444"/>
      <c r="O5" s="442"/>
      <c r="P5" s="9"/>
      <c r="Q5" s="440" t="str">
        <f>HYPERLINK('組合 （幼児・１年'!B44)</f>
        <v/>
      </c>
      <c r="R5" s="445"/>
      <c r="S5" s="445"/>
      <c r="T5" s="445"/>
      <c r="U5" s="442" t="str">
        <f>HYPERLINK('組合 （幼児・１年'!E44)</f>
        <v/>
      </c>
      <c r="V5" s="386"/>
      <c r="W5" s="440" t="str">
        <f>HYPERLINK('組合 （幼児・１年'!J44)</f>
        <v/>
      </c>
      <c r="X5" s="445"/>
      <c r="Y5" s="445"/>
      <c r="Z5" s="445"/>
      <c r="AA5" s="442" t="str">
        <f>HYPERLINK('組合 （幼児・１年'!M44)</f>
        <v/>
      </c>
      <c r="AB5" s="299"/>
    </row>
    <row r="6" spans="1:28" ht="15.95" customHeight="1">
      <c r="A6" s="483" t="s">
        <v>249</v>
      </c>
      <c r="B6" s="365">
        <f>SUM(C5+C3)</f>
        <v>0.39236111111111105</v>
      </c>
      <c r="C6" s="366">
        <f>SUM(B6+C2)</f>
        <v>0.39930555555555547</v>
      </c>
      <c r="E6" s="11" t="s">
        <v>79</v>
      </c>
      <c r="F6" s="12"/>
      <c r="G6" s="12" t="s">
        <v>77</v>
      </c>
      <c r="H6" s="12"/>
      <c r="I6" s="300" t="str">
        <f>HYPERLINK('組合 （幼児・１年'!D7)</f>
        <v>茨木</v>
      </c>
      <c r="J6" s="12"/>
      <c r="K6" s="11" t="s">
        <v>79</v>
      </c>
      <c r="L6" s="12"/>
      <c r="M6" s="12" t="s">
        <v>78</v>
      </c>
      <c r="N6" s="12"/>
      <c r="O6" s="300" t="str">
        <f>HYPERLINK('組合 （幼児・１年'!L7)</f>
        <v>寝屋川</v>
      </c>
      <c r="P6" s="12"/>
      <c r="Q6" s="387" t="s">
        <v>80</v>
      </c>
      <c r="R6" s="12"/>
      <c r="S6" s="12" t="s">
        <v>77</v>
      </c>
      <c r="T6" s="12"/>
      <c r="U6" s="300" t="str">
        <f>HYPERLINK('組合 （幼児・１年'!H42)</f>
        <v>吹田２</v>
      </c>
      <c r="V6" s="295"/>
      <c r="W6" s="388" t="s">
        <v>81</v>
      </c>
      <c r="X6" s="12"/>
      <c r="Y6" s="12" t="s">
        <v>77</v>
      </c>
      <c r="Z6" s="12"/>
      <c r="AA6" s="300" t="str">
        <f>HYPERLINK('組合 （幼児・１年'!W53)</f>
        <v>八尾</v>
      </c>
      <c r="AB6" s="295"/>
    </row>
    <row r="7" spans="1:28" ht="15.95" customHeight="1">
      <c r="A7" s="484"/>
      <c r="B7" s="367">
        <f>SUM(C6+B3)</f>
        <v>0.40069444444444435</v>
      </c>
      <c r="C7" s="368">
        <f>SUM(B7+C2)</f>
        <v>0.40763888888888877</v>
      </c>
      <c r="E7" s="290" t="str">
        <f>HYPERLINK('組合 （幼児・１年'!B9)</f>
        <v>南大阪</v>
      </c>
      <c r="F7" s="291"/>
      <c r="G7" s="291"/>
      <c r="H7" s="291"/>
      <c r="I7" s="296" t="str">
        <f>HYPERLINK('組合 （幼児・１年'!F9)</f>
        <v>吹田</v>
      </c>
      <c r="J7" s="297"/>
      <c r="K7" s="290" t="str">
        <f>HYPERLINK('組合 （幼児・１年'!J9)</f>
        <v>四条畷</v>
      </c>
      <c r="L7" s="9"/>
      <c r="M7" s="9"/>
      <c r="N7" s="298"/>
      <c r="O7" s="296" t="str">
        <f>HYPERLINK('組合 （幼児・１年'!N9)</f>
        <v>大阪中２</v>
      </c>
      <c r="P7" s="9"/>
      <c r="Q7" s="290" t="str">
        <f>HYPERLINK('組合 （幼児・１年'!B41)</f>
        <v>東大K</v>
      </c>
      <c r="R7" s="298"/>
      <c r="S7" s="298"/>
      <c r="T7" s="298"/>
      <c r="U7" s="296" t="str">
        <f>HYPERLINK('組合 （幼児・１年'!B43)</f>
        <v>茨木</v>
      </c>
      <c r="V7" s="301"/>
      <c r="W7" s="290" t="str">
        <f>HYPERLINK('組合 （幼児・１年'!Q52)</f>
        <v>合同A</v>
      </c>
      <c r="X7" s="298"/>
      <c r="Y7" s="298"/>
      <c r="Z7" s="298"/>
      <c r="AA7" s="296" t="str">
        <f>HYPERLINK('組合 （幼児・１年'!Q54)</f>
        <v>寝屋川２</v>
      </c>
      <c r="AB7" s="299"/>
    </row>
    <row r="8" spans="1:28" ht="15.95" customHeight="1">
      <c r="A8" s="483" t="s">
        <v>250</v>
      </c>
      <c r="B8" s="369">
        <f>SUM(C7+C3)</f>
        <v>0.4097222222222221</v>
      </c>
      <c r="C8" s="370">
        <f>SUM(B8+C2)</f>
        <v>0.41666666666666652</v>
      </c>
      <c r="E8" s="11" t="s">
        <v>83</v>
      </c>
      <c r="F8" s="12"/>
      <c r="G8" s="12" t="s">
        <v>77</v>
      </c>
      <c r="H8" s="12"/>
      <c r="I8" s="300" t="str">
        <f>HYPERLINK('組合 （幼児・１年'!S7)</f>
        <v>南大阪</v>
      </c>
      <c r="J8" s="12"/>
      <c r="K8" s="11" t="s">
        <v>83</v>
      </c>
      <c r="L8" s="12"/>
      <c r="M8" s="12" t="s">
        <v>78</v>
      </c>
      <c r="N8" s="12"/>
      <c r="O8" s="300" t="str">
        <f>HYPERLINK('組合 （幼児・１年'!AA7)</f>
        <v>吹田</v>
      </c>
      <c r="P8" s="12"/>
      <c r="Q8" s="387" t="s">
        <v>84</v>
      </c>
      <c r="R8" s="12"/>
      <c r="S8" s="12" t="s">
        <v>77</v>
      </c>
      <c r="T8" s="12"/>
      <c r="U8" s="300" t="str">
        <f>HYPERLINK('組合 （幼児・１年'!W42)</f>
        <v>豊中</v>
      </c>
      <c r="V8" s="295"/>
      <c r="W8" s="388" t="s">
        <v>85</v>
      </c>
      <c r="X8" s="12"/>
      <c r="Y8" s="12" t="s">
        <v>77</v>
      </c>
      <c r="Z8" s="12"/>
      <c r="AA8" s="300" t="str">
        <f>HYPERLINK('組合 （幼児・１年'!AL53)</f>
        <v>豊中</v>
      </c>
      <c r="AB8" s="295"/>
    </row>
    <row r="9" spans="1:28" ht="15.95" customHeight="1">
      <c r="A9" s="484"/>
      <c r="B9" s="371">
        <f>SUM(C8+B3)</f>
        <v>0.4180555555555554</v>
      </c>
      <c r="C9" s="372">
        <f>SUM(B9+C2)</f>
        <v>0.42499999999999982</v>
      </c>
      <c r="E9" s="290" t="str">
        <f>HYPERLINK('組合 （幼児・１年'!Q9)</f>
        <v>茨木</v>
      </c>
      <c r="F9" s="291"/>
      <c r="G9" s="291"/>
      <c r="H9" s="291"/>
      <c r="I9" s="296" t="str">
        <f>HYPERLINK('組合 （幼児・１年'!U9)</f>
        <v>寝屋川</v>
      </c>
      <c r="J9" s="297"/>
      <c r="K9" s="290" t="str">
        <f>HYPERLINK('組合 （幼児・１年'!Y9)</f>
        <v>交野</v>
      </c>
      <c r="L9" s="298"/>
      <c r="M9" s="298"/>
      <c r="N9" s="9"/>
      <c r="O9" s="296" t="str">
        <f>HYPERLINK('組合 （幼児・１年'!AC9)</f>
        <v>みなと</v>
      </c>
      <c r="P9" s="9"/>
      <c r="Q9" s="290" t="str">
        <f>HYPERLINK('組合 （幼児・１年'!Q41)</f>
        <v>守口</v>
      </c>
      <c r="R9" s="298"/>
      <c r="S9" s="298"/>
      <c r="T9" s="298"/>
      <c r="U9" s="296" t="str">
        <f>HYPERLINK('組合 （幼児・１年'!Q43)</f>
        <v>吹田１</v>
      </c>
      <c r="V9" s="301"/>
      <c r="W9" s="290" t="str">
        <f>HYPERLINK('組合 （幼児・１年'!AF52)</f>
        <v>守口</v>
      </c>
      <c r="X9" s="298"/>
      <c r="Y9" s="298"/>
      <c r="Z9" s="298"/>
      <c r="AA9" s="296" t="str">
        <f>HYPERLINK('組合 （幼児・１年'!AF54)</f>
        <v>吹田</v>
      </c>
      <c r="AB9" s="299"/>
    </row>
    <row r="10" spans="1:28" ht="15.95" customHeight="1">
      <c r="A10" s="483" t="s">
        <v>251</v>
      </c>
      <c r="B10" s="369">
        <f>SUM(C9+C3)</f>
        <v>0.42708333333333315</v>
      </c>
      <c r="C10" s="373">
        <f>SUM(B10+C2)</f>
        <v>0.43402777777777757</v>
      </c>
      <c r="E10" s="11" t="s">
        <v>87</v>
      </c>
      <c r="F10" s="12"/>
      <c r="G10" s="12" t="s">
        <v>77</v>
      </c>
      <c r="H10" s="12"/>
      <c r="I10" s="300" t="str">
        <f>HYPERLINK('組合 （幼児・１年'!W18)</f>
        <v>茨木</v>
      </c>
      <c r="J10" s="12"/>
      <c r="K10" s="11" t="s">
        <v>88</v>
      </c>
      <c r="L10" s="12"/>
      <c r="M10" s="12" t="s">
        <v>77</v>
      </c>
      <c r="N10" s="12"/>
      <c r="O10" s="300" t="str">
        <f>HYPERLINK('組合 （幼児・１年'!AL18)</f>
        <v>守口</v>
      </c>
      <c r="P10" s="12"/>
      <c r="Q10" s="387" t="s">
        <v>89</v>
      </c>
      <c r="R10" s="12"/>
      <c r="S10" s="12" t="s">
        <v>77</v>
      </c>
      <c r="T10" s="12"/>
      <c r="U10" s="300" t="str">
        <f>HYPERLINK('組合 （幼児・１年'!AM42)</f>
        <v>大阪</v>
      </c>
      <c r="V10" s="295"/>
      <c r="W10" s="388" t="s">
        <v>90</v>
      </c>
      <c r="X10" s="12"/>
      <c r="Y10" s="12" t="s">
        <v>77</v>
      </c>
      <c r="Z10" s="12"/>
      <c r="AA10" s="300" t="str">
        <f>HYPERLINK('組合 （幼児・１年'!H64)</f>
        <v>阿倍野</v>
      </c>
      <c r="AB10" s="295"/>
    </row>
    <row r="11" spans="1:28" ht="15.95" customHeight="1">
      <c r="A11" s="484"/>
      <c r="B11" s="371">
        <f>SUM(C10+B3)</f>
        <v>0.43541666666666645</v>
      </c>
      <c r="C11" s="372">
        <f>SUM(B11+C2)</f>
        <v>0.44236111111111087</v>
      </c>
      <c r="E11" s="290" t="str">
        <f>HYPERLINK('組合 （幼児・１年'!Q17)</f>
        <v>八尾</v>
      </c>
      <c r="F11" s="291"/>
      <c r="G11" s="291"/>
      <c r="H11" s="291"/>
      <c r="I11" s="296" t="str">
        <f>HYPERLINK('組合 （幼児・１年'!Q19)</f>
        <v>枚方</v>
      </c>
      <c r="J11" s="297"/>
      <c r="K11" s="290" t="str">
        <f>HYPERLINK('組合 （幼児・１年'!AF17)</f>
        <v>東大K</v>
      </c>
      <c r="L11" s="298"/>
      <c r="M11" s="298"/>
      <c r="N11" s="298"/>
      <c r="O11" s="296" t="str">
        <f>HYPERLINK('組合 （幼児・１年'!AF19)</f>
        <v>吹田２</v>
      </c>
      <c r="P11" s="9"/>
      <c r="Q11" s="290" t="str">
        <f>HYPERLINK('組合 （幼児・１年'!AG41)</f>
        <v>堺</v>
      </c>
      <c r="R11" s="9"/>
      <c r="S11" s="9"/>
      <c r="T11" s="9"/>
      <c r="U11" s="296" t="str">
        <f>HYPERLINK('組合 （幼児・１年'!AG43)</f>
        <v>合同A</v>
      </c>
      <c r="V11" s="299"/>
      <c r="W11" s="290" t="str">
        <f>HYPERLINK('組合 （幼児・１年'!B63)</f>
        <v>寝屋川１</v>
      </c>
      <c r="X11" s="9"/>
      <c r="Y11" s="9"/>
      <c r="Z11" s="9"/>
      <c r="AA11" s="296" t="str">
        <f>HYPERLINK('組合 （幼児・１年'!B65)</f>
        <v>東大K</v>
      </c>
      <c r="AB11" s="299"/>
    </row>
    <row r="12" spans="1:28" ht="15.95" customHeight="1">
      <c r="A12" s="483" t="s">
        <v>252</v>
      </c>
      <c r="B12" s="369">
        <f>SUM(C11+C3)</f>
        <v>0.4444444444444442</v>
      </c>
      <c r="C12" s="373">
        <f>SUM(B12+C2)</f>
        <v>0.45138888888888862</v>
      </c>
      <c r="E12" s="11" t="s">
        <v>92</v>
      </c>
      <c r="F12" s="12"/>
      <c r="G12" s="12" t="s">
        <v>77</v>
      </c>
      <c r="H12" s="12"/>
      <c r="I12" s="300" t="str">
        <f>HYPERLINK('組合 （幼児・１年'!D18)</f>
        <v>布施</v>
      </c>
      <c r="J12" s="12"/>
      <c r="K12" s="11" t="s">
        <v>92</v>
      </c>
      <c r="L12" s="12"/>
      <c r="M12" s="12" t="s">
        <v>78</v>
      </c>
      <c r="N12" s="12"/>
      <c r="O12" s="300" t="str">
        <f>HYPERLINK('組合 （幼児・１年'!L18)</f>
        <v>枚方</v>
      </c>
      <c r="P12" s="12"/>
      <c r="Q12" s="388" t="s">
        <v>93</v>
      </c>
      <c r="R12" s="12"/>
      <c r="S12" s="12" t="s">
        <v>77</v>
      </c>
      <c r="T12" s="12"/>
      <c r="U12" s="300" t="s">
        <v>281</v>
      </c>
      <c r="V12" s="295"/>
      <c r="W12" s="388" t="s">
        <v>94</v>
      </c>
      <c r="X12" s="12"/>
      <c r="Y12" s="12" t="s">
        <v>77</v>
      </c>
      <c r="Z12" s="12"/>
      <c r="AA12" s="300" t="s">
        <v>282</v>
      </c>
      <c r="AB12" s="295"/>
    </row>
    <row r="13" spans="1:28" ht="15.95" customHeight="1">
      <c r="A13" s="484"/>
      <c r="B13" s="371">
        <f>SUM(C12+B3)</f>
        <v>0.4527777777777775</v>
      </c>
      <c r="C13" s="372">
        <f>SUM(B13+C2)</f>
        <v>0.45972222222222192</v>
      </c>
      <c r="E13" s="290" t="str">
        <f>HYPERLINK('組合 （幼児・１年'!B20)</f>
        <v>交野</v>
      </c>
      <c r="F13" s="9"/>
      <c r="G13" s="9"/>
      <c r="H13" s="9"/>
      <c r="I13" s="296" t="str">
        <f>HYPERLINK('組合 （幼児・１年'!F20)</f>
        <v>OTJ</v>
      </c>
      <c r="J13" s="299"/>
      <c r="K13" s="290" t="str">
        <f>HYPERLINK('組合 （幼児・１年'!J20)</f>
        <v>花園</v>
      </c>
      <c r="L13" s="9"/>
      <c r="M13" s="9"/>
      <c r="N13" s="298"/>
      <c r="O13" s="296" t="str">
        <f>HYPERLINK('組合 （幼児・１年'!N20)</f>
        <v>合同B</v>
      </c>
      <c r="P13" s="9"/>
      <c r="Q13" s="290" t="str">
        <f>HYPERLINK('組合 （幼児・１年'!Q63)</f>
        <v>OTJ</v>
      </c>
      <c r="R13" s="9"/>
      <c r="S13" s="9"/>
      <c r="T13" s="9"/>
      <c r="U13" s="296" t="str">
        <f>HYPERLINK('組合 （幼児・１年'!Q65)</f>
        <v>箕面１</v>
      </c>
      <c r="V13" s="299"/>
      <c r="W13" s="290" t="str">
        <f>HYPERLINK('組合 （幼児・１年'!AF63)</f>
        <v>大阪中</v>
      </c>
      <c r="X13" s="9"/>
      <c r="Y13" s="9"/>
      <c r="Z13" s="9"/>
      <c r="AA13" s="296" t="str">
        <f>HYPERLINK('組合 （幼児・１年'!AF65)</f>
        <v>みなと</v>
      </c>
      <c r="AB13" s="299"/>
    </row>
    <row r="14" spans="1:28" ht="15.95" customHeight="1">
      <c r="A14" s="483" t="s">
        <v>253</v>
      </c>
      <c r="B14" s="369">
        <f>SUM(C13+C3)</f>
        <v>0.46180555555555525</v>
      </c>
      <c r="C14" s="373">
        <f>SUM(B14+C2)</f>
        <v>0.46874999999999967</v>
      </c>
      <c r="E14" s="11" t="s">
        <v>79</v>
      </c>
      <c r="F14" s="12"/>
      <c r="G14" s="12" t="s">
        <v>82</v>
      </c>
      <c r="H14" s="12"/>
      <c r="I14" s="300" t="str">
        <f>HYPERLINK('組合 （幼児・１年'!H11)</f>
        <v>交野</v>
      </c>
      <c r="J14" s="12"/>
      <c r="K14" s="11" t="s">
        <v>79</v>
      </c>
      <c r="L14" s="12"/>
      <c r="M14" s="12" t="s">
        <v>86</v>
      </c>
      <c r="N14" s="12"/>
      <c r="O14" s="300" t="str">
        <f>HYPERLINK('組合 （幼児・１年'!H5)</f>
        <v>みなと</v>
      </c>
      <c r="P14" s="12"/>
      <c r="Q14" s="387" t="s">
        <v>80</v>
      </c>
      <c r="R14" s="12"/>
      <c r="S14" s="12" t="s">
        <v>78</v>
      </c>
      <c r="T14" s="12"/>
      <c r="U14" s="300" t="str">
        <f>HYPERLINK('組合 （幼児・１年'!K42)</f>
        <v>茨木</v>
      </c>
      <c r="V14" s="295"/>
      <c r="W14" s="389" t="s">
        <v>96</v>
      </c>
      <c r="X14" s="12"/>
      <c r="Y14" s="12" t="s">
        <v>77</v>
      </c>
      <c r="Z14" s="12"/>
      <c r="AA14" s="300" t="str">
        <f>HYPERLINK('組合 （幼児・１年'!H53)</f>
        <v>南大阪</v>
      </c>
      <c r="AB14" s="295"/>
    </row>
    <row r="15" spans="1:28" ht="15.95" customHeight="1">
      <c r="A15" s="484"/>
      <c r="B15" s="371">
        <f>SUM(C14+B3)</f>
        <v>0.47013888888888855</v>
      </c>
      <c r="C15" s="372">
        <f>SUM(B15+C2)</f>
        <v>0.47708333333333297</v>
      </c>
      <c r="E15" s="290" t="s">
        <v>97</v>
      </c>
      <c r="F15" s="291"/>
      <c r="G15" s="291"/>
      <c r="H15" s="291"/>
      <c r="I15" s="296" t="s">
        <v>98</v>
      </c>
      <c r="J15" s="297"/>
      <c r="K15" s="290" t="s">
        <v>99</v>
      </c>
      <c r="L15" s="291"/>
      <c r="M15" s="291"/>
      <c r="N15" s="291"/>
      <c r="O15" s="296" t="s">
        <v>100</v>
      </c>
      <c r="P15" s="9"/>
      <c r="Q15" s="290" t="str">
        <f>HYPERLINK('組合 （幼児・１年'!B45)</f>
        <v>吹田２</v>
      </c>
      <c r="R15" s="9"/>
      <c r="S15" s="9"/>
      <c r="T15" s="9"/>
      <c r="U15" s="296" t="str">
        <f>HYPERLINK('組合 （幼児・１年'!B41)</f>
        <v>東大K</v>
      </c>
      <c r="V15" s="299"/>
      <c r="W15" s="290" t="str">
        <f>HYPERLINK('組合 （幼児・１年'!B52)</f>
        <v>四条畷</v>
      </c>
      <c r="X15" s="9"/>
      <c r="Y15" s="9"/>
      <c r="Z15" s="9"/>
      <c r="AA15" s="296" t="str">
        <f>HYPERLINK('組合 （幼児・１年'!B54)</f>
        <v>交野</v>
      </c>
      <c r="AB15" s="299"/>
    </row>
    <row r="16" spans="1:28" ht="15.95" customHeight="1">
      <c r="A16" s="483" t="s">
        <v>254</v>
      </c>
      <c r="B16" s="369">
        <f>SUM(C15+C3)</f>
        <v>0.4791666666666663</v>
      </c>
      <c r="C16" s="373">
        <f>SUM(B16+C2)</f>
        <v>0.48611111111111072</v>
      </c>
      <c r="E16" s="11" t="s">
        <v>83</v>
      </c>
      <c r="F16" s="12"/>
      <c r="G16" s="12" t="s">
        <v>82</v>
      </c>
      <c r="H16" s="12"/>
      <c r="I16" s="300" t="str">
        <f>HYPERLINK('組合 （幼児・１年'!W11)</f>
        <v>四条畷</v>
      </c>
      <c r="J16" s="12"/>
      <c r="K16" s="11" t="s">
        <v>83</v>
      </c>
      <c r="L16" s="12"/>
      <c r="M16" s="12" t="s">
        <v>86</v>
      </c>
      <c r="N16" s="12"/>
      <c r="O16" s="300" t="str">
        <f>HYPERLINK('組合 （幼児・１年'!W5)</f>
        <v>大阪中２</v>
      </c>
      <c r="P16" s="12"/>
      <c r="Q16" s="387" t="s">
        <v>84</v>
      </c>
      <c r="R16" s="12"/>
      <c r="S16" s="12" t="s">
        <v>78</v>
      </c>
      <c r="T16" s="12"/>
      <c r="U16" s="300" t="str">
        <f>HYPERLINK('組合 （幼児・１年'!Z42)</f>
        <v>吹田１</v>
      </c>
      <c r="V16" s="295"/>
      <c r="W16" s="388" t="s">
        <v>81</v>
      </c>
      <c r="X16" s="12"/>
      <c r="Y16" s="12" t="s">
        <v>78</v>
      </c>
      <c r="Z16" s="12"/>
      <c r="AA16" s="300" t="str">
        <f>HYPERLINK('組合 （幼児・１年'!Z53)</f>
        <v>寝屋川２</v>
      </c>
      <c r="AB16" s="295"/>
    </row>
    <row r="17" spans="1:28" ht="15.95" customHeight="1">
      <c r="A17" s="484"/>
      <c r="B17" s="371">
        <f>SUM(C16+B3)</f>
        <v>0.4874999999999996</v>
      </c>
      <c r="C17" s="372">
        <f>SUM(B17+C2)</f>
        <v>0.49444444444444402</v>
      </c>
      <c r="E17" s="290" t="s">
        <v>97</v>
      </c>
      <c r="F17" s="291"/>
      <c r="G17" s="291"/>
      <c r="H17" s="291"/>
      <c r="I17" s="296" t="s">
        <v>98</v>
      </c>
      <c r="J17" s="297"/>
      <c r="K17" s="290" t="s">
        <v>99</v>
      </c>
      <c r="L17" s="291"/>
      <c r="M17" s="291"/>
      <c r="N17" s="291"/>
      <c r="O17" s="296" t="s">
        <v>100</v>
      </c>
      <c r="P17" s="9"/>
      <c r="Q17" s="290" t="str">
        <f>HYPERLINK('組合 （幼児・１年'!Q45)</f>
        <v>豊中</v>
      </c>
      <c r="R17" s="9"/>
      <c r="S17" s="9"/>
      <c r="T17" s="9"/>
      <c r="U17" s="296" t="str">
        <f>HYPERLINK('組合 （幼児・１年'!Q41)</f>
        <v>守口</v>
      </c>
      <c r="V17" s="301"/>
      <c r="W17" s="290" t="str">
        <f>HYPERLINK('組合 （幼児・１年'!Q56)</f>
        <v>八尾</v>
      </c>
      <c r="X17" s="298"/>
      <c r="Y17" s="298"/>
      <c r="Z17" s="298"/>
      <c r="AA17" s="296" t="str">
        <f>HYPERLINK('組合 （幼児・１年'!Q52)</f>
        <v>合同A</v>
      </c>
      <c r="AB17" s="299"/>
    </row>
    <row r="18" spans="1:28" ht="15.95" customHeight="1">
      <c r="A18" s="483" t="s">
        <v>255</v>
      </c>
      <c r="B18" s="369">
        <f>SUM(C17+C3)</f>
        <v>0.49652777777777735</v>
      </c>
      <c r="C18" s="373">
        <f>SUM(B18+C2)</f>
        <v>0.50347222222222177</v>
      </c>
      <c r="E18" s="11" t="s">
        <v>87</v>
      </c>
      <c r="F18" s="12"/>
      <c r="G18" s="12" t="s">
        <v>78</v>
      </c>
      <c r="H18" s="12"/>
      <c r="I18" s="300" t="str">
        <f>HYPERLINK('組合 （幼児・１年'!Z18)</f>
        <v>枚方</v>
      </c>
      <c r="J18" s="12"/>
      <c r="K18" s="11" t="s">
        <v>103</v>
      </c>
      <c r="L18" s="12"/>
      <c r="M18" s="12" t="s">
        <v>78</v>
      </c>
      <c r="N18" s="12"/>
      <c r="O18" s="300" t="str">
        <f>HYPERLINK('組合 （幼児・１年'!AO18)</f>
        <v>吹田２</v>
      </c>
      <c r="P18" s="12"/>
      <c r="Q18" s="387" t="s">
        <v>89</v>
      </c>
      <c r="R18" s="12"/>
      <c r="S18" s="12" t="s">
        <v>78</v>
      </c>
      <c r="T18" s="12"/>
      <c r="U18" s="300" t="str">
        <f>HYPERLINK('組合 （幼児・１年'!AP42)</f>
        <v>合同A</v>
      </c>
      <c r="V18" s="295"/>
      <c r="W18" s="388" t="s">
        <v>85</v>
      </c>
      <c r="X18" s="12"/>
      <c r="Y18" s="12" t="s">
        <v>78</v>
      </c>
      <c r="Z18" s="12"/>
      <c r="AA18" s="300" t="str">
        <f>HYPERLINK('組合 （幼児・１年'!AO53)</f>
        <v>吹田</v>
      </c>
      <c r="AB18" s="295"/>
    </row>
    <row r="19" spans="1:28" ht="15.95" customHeight="1">
      <c r="A19" s="484"/>
      <c r="B19" s="371">
        <f>SUM(C18+B3)</f>
        <v>0.50486111111111065</v>
      </c>
      <c r="C19" s="372">
        <f>SUM(B19+C2)</f>
        <v>0.51180555555555507</v>
      </c>
      <c r="E19" s="290" t="str">
        <f>HYPERLINK('組合 （幼児・１年'!Q21)</f>
        <v>茨木</v>
      </c>
      <c r="F19" s="291"/>
      <c r="G19" s="291"/>
      <c r="H19" s="291"/>
      <c r="I19" s="296" t="str">
        <f>HYPERLINK('組合 （幼児・１年'!Q17)</f>
        <v>八尾</v>
      </c>
      <c r="J19" s="297"/>
      <c r="K19" s="290" t="str">
        <f>HYPERLINK('組合 （幼児・１年'!AF21)</f>
        <v>守口</v>
      </c>
      <c r="L19" s="9"/>
      <c r="M19" s="9"/>
      <c r="N19" s="9"/>
      <c r="O19" s="296" t="str">
        <f>HYPERLINK('組合 （幼児・１年'!AF17)</f>
        <v>東大K</v>
      </c>
      <c r="P19" s="9"/>
      <c r="Q19" s="290" t="str">
        <f>HYPERLINK('組合 （幼児・１年'!AG45)</f>
        <v>大阪</v>
      </c>
      <c r="R19" s="298"/>
      <c r="S19" s="298"/>
      <c r="T19" s="298"/>
      <c r="U19" s="296" t="str">
        <f>HYPERLINK('組合 （幼児・１年'!AG41)</f>
        <v>堺</v>
      </c>
      <c r="V19" s="299"/>
      <c r="W19" s="290" t="str">
        <f>HYPERLINK('組合 （幼児・１年'!AF56)</f>
        <v>豊中</v>
      </c>
      <c r="X19" s="298"/>
      <c r="Y19" s="298"/>
      <c r="Z19" s="298"/>
      <c r="AA19" s="296" t="str">
        <f>HYPERLINK('組合 （幼児・１年'!AF52)</f>
        <v>守口</v>
      </c>
      <c r="AB19" s="299"/>
    </row>
    <row r="20" spans="1:28" ht="15.95" customHeight="1">
      <c r="A20" s="483" t="s">
        <v>256</v>
      </c>
      <c r="B20" s="369">
        <f>SUM(C19+C3)</f>
        <v>0.5138888888888884</v>
      </c>
      <c r="C20" s="373">
        <f>SUM(B20+C2)</f>
        <v>0.52083333333333282</v>
      </c>
      <c r="E20" s="11" t="s">
        <v>92</v>
      </c>
      <c r="F20" s="12"/>
      <c r="G20" s="12" t="s">
        <v>82</v>
      </c>
      <c r="H20" s="12"/>
      <c r="I20" s="300" t="str">
        <f>HYPERLINK('組合 （幼児・１年'!H22)</f>
        <v>箕面</v>
      </c>
      <c r="J20" s="12"/>
      <c r="K20" s="11" t="s">
        <v>92</v>
      </c>
      <c r="L20" s="12"/>
      <c r="M20" s="12" t="s">
        <v>86</v>
      </c>
      <c r="N20" s="12"/>
      <c r="O20" s="300" t="str">
        <f>HYPERLINK('組合 （幼児・１年'!H16)</f>
        <v>豊中</v>
      </c>
      <c r="P20" s="12"/>
      <c r="Q20" s="388" t="s">
        <v>93</v>
      </c>
      <c r="R20" s="12"/>
      <c r="S20" s="12" t="s">
        <v>78</v>
      </c>
      <c r="T20" s="12"/>
      <c r="U20" s="300" t="str">
        <f>HYPERLINK('組合 （幼児・１年'!Z64)</f>
        <v>箕面１</v>
      </c>
      <c r="V20" s="295"/>
      <c r="W20" s="388" t="s">
        <v>90</v>
      </c>
      <c r="X20" s="12"/>
      <c r="Y20" s="12" t="s">
        <v>78</v>
      </c>
      <c r="Z20" s="12"/>
      <c r="AA20" s="300" t="str">
        <f>HYPERLINK('組合 （幼児・１年'!K64)</f>
        <v>東大K</v>
      </c>
      <c r="AB20" s="295"/>
    </row>
    <row r="21" spans="1:28" ht="15.95" customHeight="1">
      <c r="A21" s="484"/>
      <c r="B21" s="371">
        <f>SUM(C20+B3)</f>
        <v>0.5222222222222217</v>
      </c>
      <c r="C21" s="372">
        <f>SUM(B21+C2)</f>
        <v>0.52916666666666612</v>
      </c>
      <c r="E21" s="290" t="s">
        <v>97</v>
      </c>
      <c r="F21" s="291"/>
      <c r="G21" s="291"/>
      <c r="H21" s="291"/>
      <c r="I21" s="296" t="s">
        <v>98</v>
      </c>
      <c r="J21" s="297"/>
      <c r="K21" s="290" t="s">
        <v>99</v>
      </c>
      <c r="L21" s="291"/>
      <c r="M21" s="291"/>
      <c r="N21" s="291"/>
      <c r="O21" s="296" t="s">
        <v>100</v>
      </c>
      <c r="P21" s="9"/>
      <c r="Q21" s="290" t="s">
        <v>281</v>
      </c>
      <c r="R21" s="9"/>
      <c r="S21" s="9"/>
      <c r="T21" s="9"/>
      <c r="U21" s="296" t="str">
        <f>HYPERLINK('組合 （幼児・１年'!Q63)</f>
        <v>OTJ</v>
      </c>
      <c r="V21" s="299"/>
      <c r="W21" s="290" t="str">
        <f>HYPERLINK('組合 （幼児・１年'!B67)</f>
        <v>阿倍野</v>
      </c>
      <c r="X21" s="9"/>
      <c r="Y21" s="9"/>
      <c r="Z21" s="298"/>
      <c r="AA21" s="296" t="str">
        <f>HYPERLINK('組合 （幼児・１年'!B63)</f>
        <v>寝屋川１</v>
      </c>
      <c r="AB21" s="299"/>
    </row>
    <row r="22" spans="1:28" ht="15.95" customHeight="1">
      <c r="A22" s="483" t="s">
        <v>257</v>
      </c>
      <c r="B22" s="369">
        <f>SUM(C21+C3)</f>
        <v>0.53124999999999944</v>
      </c>
      <c r="C22" s="373">
        <f>SUM(B22+C2)</f>
        <v>0.53819444444444386</v>
      </c>
      <c r="E22" s="450" t="s">
        <v>106</v>
      </c>
      <c r="F22" s="451"/>
      <c r="G22" s="451" t="s">
        <v>77</v>
      </c>
      <c r="H22" s="451"/>
      <c r="I22" s="452" t="s">
        <v>273</v>
      </c>
      <c r="J22" s="12"/>
      <c r="K22" s="450" t="s">
        <v>106</v>
      </c>
      <c r="L22" s="451"/>
      <c r="M22" s="451" t="s">
        <v>78</v>
      </c>
      <c r="N22" s="451"/>
      <c r="O22" s="452" t="s">
        <v>276</v>
      </c>
      <c r="P22" s="12"/>
      <c r="Q22" s="450" t="s">
        <v>94</v>
      </c>
      <c r="R22" s="451"/>
      <c r="S22" s="451" t="s">
        <v>78</v>
      </c>
      <c r="T22" s="451"/>
      <c r="U22" s="452" t="s">
        <v>280</v>
      </c>
      <c r="V22" s="295"/>
      <c r="W22" s="389" t="s">
        <v>96</v>
      </c>
      <c r="X22" s="12"/>
      <c r="Y22" s="12" t="s">
        <v>78</v>
      </c>
      <c r="Z22" s="12"/>
      <c r="AA22" s="300" t="str">
        <f>HYPERLINK('組合 （幼児・１年'!K53)</f>
        <v>交野</v>
      </c>
      <c r="AB22" s="295"/>
    </row>
    <row r="23" spans="1:28" ht="15.95" customHeight="1">
      <c r="A23" s="484"/>
      <c r="B23" s="371">
        <f>SUM(C22+B3)</f>
        <v>0.53958333333333275</v>
      </c>
      <c r="C23" s="372">
        <f>SUM(B23+C2)</f>
        <v>0.54652777777777717</v>
      </c>
      <c r="E23" s="453" t="s">
        <v>271</v>
      </c>
      <c r="F23" s="454"/>
      <c r="G23" s="454"/>
      <c r="H23" s="454"/>
      <c r="I23" s="455" t="s">
        <v>272</v>
      </c>
      <c r="J23" s="297"/>
      <c r="K23" s="453" t="s">
        <v>274</v>
      </c>
      <c r="L23" s="456"/>
      <c r="M23" s="456"/>
      <c r="N23" s="456"/>
      <c r="O23" s="455" t="s">
        <v>275</v>
      </c>
      <c r="P23" s="9"/>
      <c r="Q23" s="453" t="s">
        <v>283</v>
      </c>
      <c r="R23" s="457"/>
      <c r="S23" s="457"/>
      <c r="T23" s="457"/>
      <c r="U23" s="455" t="s">
        <v>279</v>
      </c>
      <c r="V23" s="299"/>
      <c r="W23" s="290" t="str">
        <f>HYPERLINK('組合 （幼児・１年'!B56)</f>
        <v>南大阪</v>
      </c>
      <c r="X23" s="298"/>
      <c r="Y23" s="298"/>
      <c r="Z23" s="298"/>
      <c r="AA23" s="296" t="str">
        <f>HYPERLINK('組合 （幼児・１年'!B52)</f>
        <v>四条畷</v>
      </c>
      <c r="AB23" s="299"/>
    </row>
    <row r="24" spans="1:28" ht="15.95" customHeight="1">
      <c r="A24" s="483" t="s">
        <v>258</v>
      </c>
      <c r="B24" s="369">
        <f>SUM(C23+C3)</f>
        <v>0.54861111111111049</v>
      </c>
      <c r="C24" s="373">
        <f>SUM(B24+C2)</f>
        <v>0.55555555555555491</v>
      </c>
      <c r="E24" s="11" t="s">
        <v>108</v>
      </c>
      <c r="F24" s="12"/>
      <c r="G24" s="12" t="s">
        <v>77</v>
      </c>
      <c r="H24" s="12"/>
      <c r="I24" s="300" t="str">
        <f>HYPERLINK('組合 （幼児・１年'!H29)</f>
        <v>高槻</v>
      </c>
      <c r="J24" s="12"/>
      <c r="K24" s="11" t="s">
        <v>109</v>
      </c>
      <c r="L24" s="12"/>
      <c r="M24" s="12" t="s">
        <v>77</v>
      </c>
      <c r="N24" s="12"/>
      <c r="O24" s="300" t="str">
        <f>HYPERLINK('組合 （幼児・１年'!X29)</f>
        <v>大阪</v>
      </c>
      <c r="P24" s="12"/>
      <c r="Q24" s="387" t="s">
        <v>80</v>
      </c>
      <c r="R24" s="12"/>
      <c r="S24" s="12" t="s">
        <v>82</v>
      </c>
      <c r="T24" s="12"/>
      <c r="U24" s="300" t="str">
        <f>HYPERLINK('組合 （幼児・１年'!K44)</f>
        <v>東大K</v>
      </c>
      <c r="V24" s="295"/>
      <c r="W24" s="388" t="s">
        <v>81</v>
      </c>
      <c r="X24" s="12"/>
      <c r="Y24" s="12" t="s">
        <v>82</v>
      </c>
      <c r="Z24" s="12"/>
      <c r="AA24" s="300" t="str">
        <f>HYPERLINK('組合 （幼児・１年'!Z55)</f>
        <v>合同A</v>
      </c>
      <c r="AB24" s="295"/>
    </row>
    <row r="25" spans="1:28" ht="15.95" customHeight="1">
      <c r="A25" s="484"/>
      <c r="B25" s="374">
        <f>SUM(C24+B3)</f>
        <v>0.5569444444444438</v>
      </c>
      <c r="C25" s="375">
        <f>SUM(B25+C2)</f>
        <v>0.56388888888888822</v>
      </c>
      <c r="E25" s="290" t="str">
        <f>HYPERLINK('組合 （幼児・１年'!B28)</f>
        <v>吹田１</v>
      </c>
      <c r="F25" s="9"/>
      <c r="G25" s="9"/>
      <c r="H25" s="9"/>
      <c r="I25" s="296" t="str">
        <f>HYPERLINK('組合 （幼児・１年'!B30)</f>
        <v>合同A1</v>
      </c>
      <c r="J25" s="297"/>
      <c r="K25" s="290" t="str">
        <f>HYPERLINK('組合 （幼児・１年'!R28)</f>
        <v>寝屋川</v>
      </c>
      <c r="L25" s="298"/>
      <c r="M25" s="298"/>
      <c r="N25" s="298"/>
      <c r="O25" s="296" t="str">
        <f>HYPERLINK('組合 （幼児・１年'!R30)</f>
        <v>堺</v>
      </c>
      <c r="P25" s="9"/>
      <c r="Q25" s="290" t="str">
        <f>HYPERLINK('組合 （幼児・１年'!B43)</f>
        <v>茨木</v>
      </c>
      <c r="R25" s="9"/>
      <c r="S25" s="9"/>
      <c r="T25" s="298"/>
      <c r="U25" s="296" t="str">
        <f>HYPERLINK('組合 （幼児・１年'!B45)</f>
        <v>吹田２</v>
      </c>
      <c r="V25" s="299"/>
      <c r="W25" s="290" t="str">
        <f>HYPERLINK('組合 （幼児・１年'!Q54)</f>
        <v>寝屋川２</v>
      </c>
      <c r="X25" s="9"/>
      <c r="Y25" s="9"/>
      <c r="Z25" s="9"/>
      <c r="AA25" s="296" t="str">
        <f>HYPERLINK('組合 （幼児・１年'!Q56)</f>
        <v>八尾</v>
      </c>
      <c r="AB25" s="299"/>
    </row>
    <row r="26" spans="1:28" ht="15.95" customHeight="1">
      <c r="A26" s="483" t="s">
        <v>259</v>
      </c>
      <c r="B26" s="369">
        <f>SUM(C25+C3)</f>
        <v>0.56597222222222154</v>
      </c>
      <c r="C26" s="373">
        <v>0.57291666666666663</v>
      </c>
      <c r="E26" s="450" t="s">
        <v>87</v>
      </c>
      <c r="F26" s="451"/>
      <c r="G26" s="451" t="s">
        <v>82</v>
      </c>
      <c r="H26" s="451"/>
      <c r="I26" s="452" t="s">
        <v>278</v>
      </c>
      <c r="J26" s="12"/>
      <c r="K26" s="11" t="s">
        <v>111</v>
      </c>
      <c r="L26" s="12"/>
      <c r="M26" s="12" t="s">
        <v>77</v>
      </c>
      <c r="N26" s="12"/>
      <c r="O26" s="300" t="str">
        <f>HYPERLINK('組合 （幼児・１年'!AL29)</f>
        <v>合同A２</v>
      </c>
      <c r="P26" s="12"/>
      <c r="Q26" s="387" t="s">
        <v>84</v>
      </c>
      <c r="R26" s="12"/>
      <c r="S26" s="12" t="s">
        <v>82</v>
      </c>
      <c r="T26" s="12"/>
      <c r="U26" s="300" t="str">
        <f>HYPERLINK('組合 （幼児・１年'!Z44)</f>
        <v>守口</v>
      </c>
      <c r="V26" s="295"/>
      <c r="W26" s="388" t="s">
        <v>85</v>
      </c>
      <c r="X26" s="12"/>
      <c r="Y26" s="12" t="s">
        <v>82</v>
      </c>
      <c r="Z26" s="12"/>
      <c r="AA26" s="300" t="str">
        <f>HYPERLINK('組合 （幼児・１年'!AO55)</f>
        <v>守口</v>
      </c>
      <c r="AB26" s="295"/>
    </row>
    <row r="27" spans="1:28" ht="15.95" customHeight="1">
      <c r="A27" s="484"/>
      <c r="B27" s="374">
        <f>SUM(C26+B3)</f>
        <v>0.57430555555555551</v>
      </c>
      <c r="C27" s="375">
        <f>SUM(B27+C2)</f>
        <v>0.58124999999999993</v>
      </c>
      <c r="E27" s="453" t="s">
        <v>272</v>
      </c>
      <c r="F27" s="454"/>
      <c r="G27" s="454"/>
      <c r="H27" s="454"/>
      <c r="I27" s="455" t="s">
        <v>277</v>
      </c>
      <c r="J27" s="297"/>
      <c r="K27" s="290" t="str">
        <f>HYPERLINK('組合 （幼児・１年'!AF28)</f>
        <v>阿倍野</v>
      </c>
      <c r="L27" s="298"/>
      <c r="M27" s="298"/>
      <c r="N27" s="298"/>
      <c r="O27" s="296" t="str">
        <f>HYPERLINK('組合 （幼児・１年'!AF30)</f>
        <v>豊中</v>
      </c>
      <c r="P27" s="9"/>
      <c r="Q27" s="290" t="str">
        <f>HYPERLINK('組合 （幼児・１年'!Q43)</f>
        <v>吹田１</v>
      </c>
      <c r="R27" s="298"/>
      <c r="S27" s="298"/>
      <c r="T27" s="9"/>
      <c r="U27" s="296" t="str">
        <f>HYPERLINK('組合 （幼児・１年'!Q45)</f>
        <v>豊中</v>
      </c>
      <c r="V27" s="299"/>
      <c r="W27" s="290" t="str">
        <f>HYPERLINK('組合 （幼児・１年'!AF54)</f>
        <v>吹田</v>
      </c>
      <c r="X27" s="9"/>
      <c r="Y27" s="9"/>
      <c r="Z27" s="9"/>
      <c r="AA27" s="296" t="str">
        <f>HYPERLINK('組合 （幼児・１年'!AF56)</f>
        <v>豊中</v>
      </c>
      <c r="AB27" s="299"/>
    </row>
    <row r="28" spans="1:28" ht="15.95" customHeight="1">
      <c r="A28" s="483" t="s">
        <v>260</v>
      </c>
      <c r="B28" s="377">
        <f>SUM(C27+C3)</f>
        <v>0.58333333333333326</v>
      </c>
      <c r="C28" s="373">
        <f>SUM(B28+C2)</f>
        <v>0.59027777777777768</v>
      </c>
      <c r="E28" s="11" t="s">
        <v>106</v>
      </c>
      <c r="F28" s="12"/>
      <c r="G28" s="12" t="s">
        <v>82</v>
      </c>
      <c r="H28" s="12"/>
      <c r="I28" s="300" t="str">
        <f>HYPERLINK('組合 （幼児・１年'!AM11)</f>
        <v>花園</v>
      </c>
      <c r="J28" s="12"/>
      <c r="K28" s="11" t="s">
        <v>103</v>
      </c>
      <c r="L28" s="12"/>
      <c r="M28" s="12" t="s">
        <v>82</v>
      </c>
      <c r="N28" s="12"/>
      <c r="O28" s="300" t="str">
        <f>HYPERLINK('組合 （幼児・１年'!AO20)</f>
        <v>東大K</v>
      </c>
      <c r="P28" s="12"/>
      <c r="Q28" s="387" t="s">
        <v>89</v>
      </c>
      <c r="R28" s="12"/>
      <c r="S28" s="12" t="s">
        <v>82</v>
      </c>
      <c r="T28" s="12"/>
      <c r="U28" s="300" t="str">
        <f>HYPERLINK('組合 （幼児・１年'!AP44)</f>
        <v>堺</v>
      </c>
      <c r="V28" s="295"/>
      <c r="W28" s="388" t="s">
        <v>90</v>
      </c>
      <c r="X28" s="12"/>
      <c r="Y28" s="12" t="s">
        <v>82</v>
      </c>
      <c r="Z28" s="12"/>
      <c r="AA28" s="300" t="str">
        <f>HYPERLINK('組合 （幼児・１年'!K66)</f>
        <v>寝屋川１</v>
      </c>
      <c r="AB28" s="295"/>
    </row>
    <row r="29" spans="1:28" ht="15.95" customHeight="1">
      <c r="A29" s="484"/>
      <c r="B29" s="376">
        <f>SUM(C28+B3)</f>
        <v>0.59166666666666656</v>
      </c>
      <c r="C29" s="372">
        <f>SUM(B29+C2)</f>
        <v>0.59861111111111098</v>
      </c>
      <c r="D29" s="9"/>
      <c r="E29" s="290" t="s">
        <v>97</v>
      </c>
      <c r="F29" s="291"/>
      <c r="G29" s="291"/>
      <c r="H29" s="291"/>
      <c r="I29" s="296" t="s">
        <v>98</v>
      </c>
      <c r="J29" s="297"/>
      <c r="K29" s="290" t="str">
        <f>HYPERLINK('組合 （幼児・１年'!AF19)</f>
        <v>吹田２</v>
      </c>
      <c r="L29" s="298"/>
      <c r="M29" s="298"/>
      <c r="N29" s="298"/>
      <c r="O29" s="296" t="str">
        <f>HYPERLINK('組合 （幼児・１年'!AF21)</f>
        <v>守口</v>
      </c>
      <c r="P29" s="9"/>
      <c r="Q29" s="290" t="str">
        <f>HYPERLINK('組合 （幼児・１年'!AG43)</f>
        <v>合同A</v>
      </c>
      <c r="R29" s="9"/>
      <c r="S29" s="9"/>
      <c r="T29" s="9"/>
      <c r="U29" s="296" t="str">
        <f>HYPERLINK('組合 （幼児・１年'!AG45)</f>
        <v>大阪</v>
      </c>
      <c r="V29" s="299"/>
      <c r="W29" s="290" t="str">
        <f>HYPERLINK('組合 （幼児・１年'!B65)</f>
        <v>東大K</v>
      </c>
      <c r="X29" s="385"/>
      <c r="Y29" s="385"/>
      <c r="Z29" s="385"/>
      <c r="AA29" s="296" t="str">
        <f>HYPERLINK('組合 （幼児・１年'!B67)</f>
        <v>阿倍野</v>
      </c>
      <c r="AB29" s="299"/>
    </row>
    <row r="30" spans="1:28" ht="15.95" customHeight="1">
      <c r="A30" s="483" t="s">
        <v>261</v>
      </c>
      <c r="B30" s="377">
        <f>SUM(C29+C3)</f>
        <v>0.60069444444444431</v>
      </c>
      <c r="C30" s="369">
        <f>SUM(B30+C2)</f>
        <v>0.60763888888888873</v>
      </c>
      <c r="D30" s="295"/>
      <c r="E30" s="11" t="s">
        <v>108</v>
      </c>
      <c r="F30" s="12"/>
      <c r="G30" s="12" t="s">
        <v>78</v>
      </c>
      <c r="H30" s="12"/>
      <c r="I30" s="300" t="str">
        <f>HYPERLINK('組合 （幼児・１年'!K29)</f>
        <v>合同A1</v>
      </c>
      <c r="J30" s="12"/>
      <c r="K30" s="11" t="s">
        <v>106</v>
      </c>
      <c r="L30" s="12"/>
      <c r="M30" s="12" t="s">
        <v>86</v>
      </c>
      <c r="N30" s="12"/>
      <c r="O30" s="382" t="str">
        <f>HYPERLINK('組合 （幼児・１年'!AM5)</f>
        <v>合同B</v>
      </c>
      <c r="P30" s="295"/>
      <c r="Q30" s="388" t="s">
        <v>93</v>
      </c>
      <c r="R30" s="12"/>
      <c r="S30" s="12" t="s">
        <v>82</v>
      </c>
      <c r="T30" s="12"/>
      <c r="U30" s="390" t="str">
        <f>HYPERLINK('組合 （幼児・１年'!Z66)</f>
        <v>OTJ</v>
      </c>
      <c r="V30" s="295"/>
      <c r="W30" s="388" t="s">
        <v>94</v>
      </c>
      <c r="X30" s="12"/>
      <c r="Y30" s="12" t="s">
        <v>82</v>
      </c>
      <c r="Z30" s="12"/>
      <c r="AA30" s="294" t="str">
        <f>HYPERLINK('組合 （幼児・１年'!AO66)</f>
        <v>大阪中</v>
      </c>
      <c r="AB30" s="295"/>
    </row>
    <row r="31" spans="1:28" ht="15.95" customHeight="1">
      <c r="A31" s="484"/>
      <c r="B31" s="376">
        <f>SUM(C30+B3)</f>
        <v>0.60902777777777761</v>
      </c>
      <c r="C31" s="371">
        <f>SUM(B31+C2)</f>
        <v>0.61597222222222203</v>
      </c>
      <c r="D31" s="299"/>
      <c r="E31" s="290" t="str">
        <f>HYPERLINK('組合 （幼児・１年'!B32)</f>
        <v>高槻</v>
      </c>
      <c r="F31" s="9"/>
      <c r="G31" s="9"/>
      <c r="H31" s="9"/>
      <c r="I31" s="296" t="str">
        <f>HYPERLINK('組合 （幼児・１年'!B28)</f>
        <v>吹田１</v>
      </c>
      <c r="J31" s="297"/>
      <c r="K31" s="290" t="s">
        <v>99</v>
      </c>
      <c r="L31" s="291"/>
      <c r="M31" s="291"/>
      <c r="N31" s="291"/>
      <c r="O31" s="296" t="s">
        <v>100</v>
      </c>
      <c r="P31" s="299"/>
      <c r="Q31" s="383" t="str">
        <f>HYPERLINK('組合 （幼児・１年'!Q65)</f>
        <v>箕面１</v>
      </c>
      <c r="R31" s="9"/>
      <c r="S31" s="9"/>
      <c r="T31" s="9"/>
      <c r="U31" s="383" t="s">
        <v>281</v>
      </c>
      <c r="V31" s="299"/>
      <c r="W31" s="290" t="str">
        <f>HYPERLINK('組合 （幼児・１年'!AF65)</f>
        <v>みなと</v>
      </c>
      <c r="X31" s="9"/>
      <c r="Y31" s="9"/>
      <c r="Z31" s="9"/>
      <c r="AA31" s="296" t="s">
        <v>282</v>
      </c>
      <c r="AB31" s="299"/>
    </row>
    <row r="32" spans="1:28" ht="15.95" customHeight="1">
      <c r="A32" s="485" t="s">
        <v>262</v>
      </c>
      <c r="B32" s="377">
        <f>SUM(C31+C3)</f>
        <v>0.61805555555555536</v>
      </c>
      <c r="C32" s="373">
        <f>SUM(B32+C2)</f>
        <v>0.62499999999999978</v>
      </c>
      <c r="D32" s="378"/>
      <c r="E32" s="11" t="s">
        <v>111</v>
      </c>
      <c r="F32" s="12"/>
      <c r="G32" s="12" t="s">
        <v>78</v>
      </c>
      <c r="H32" s="12"/>
      <c r="I32" s="300" t="str">
        <f>HYPERLINK('組合 （幼児・１年'!AO29)</f>
        <v>豊中</v>
      </c>
      <c r="J32" s="12"/>
      <c r="K32" s="11" t="s">
        <v>109</v>
      </c>
      <c r="L32" s="12"/>
      <c r="M32" s="12" t="s">
        <v>78</v>
      </c>
      <c r="N32" s="12"/>
      <c r="O32" s="382" t="str">
        <f>HYPERLINK('組合 （幼児・１年'!AA29)</f>
        <v>堺</v>
      </c>
      <c r="P32" s="295"/>
      <c r="Q32" s="11"/>
      <c r="R32" s="12"/>
      <c r="S32" s="12"/>
      <c r="T32" s="12"/>
      <c r="U32" s="12"/>
      <c r="V32" s="295"/>
      <c r="W32" s="389" t="s">
        <v>96</v>
      </c>
      <c r="X32" s="12"/>
      <c r="Y32" s="12" t="s">
        <v>82</v>
      </c>
      <c r="Z32" s="12"/>
      <c r="AA32" s="382" t="str">
        <f>HYPERLINK('組合 （幼児・１年'!K55)</f>
        <v>四条畷</v>
      </c>
      <c r="AB32" s="295"/>
    </row>
    <row r="33" spans="1:28" ht="15.95" customHeight="1">
      <c r="A33" s="486"/>
      <c r="B33" s="376">
        <f>SUM(C32+B3)</f>
        <v>0.62638888888888866</v>
      </c>
      <c r="C33" s="372">
        <v>0.6333333333333333</v>
      </c>
      <c r="D33" s="379"/>
      <c r="E33" s="290" t="str">
        <f>HYPERLINK('組合 （幼児・１年'!AF32)</f>
        <v>合同A２</v>
      </c>
      <c r="F33" s="291"/>
      <c r="G33" s="291"/>
      <c r="H33" s="291"/>
      <c r="I33" s="296" t="str">
        <f>HYPERLINK('組合 （幼児・１年'!AF28)</f>
        <v>阿倍野</v>
      </c>
      <c r="J33" s="297"/>
      <c r="K33" s="290" t="str">
        <f>HYPERLINK('組合 （幼児・１年'!R32)</f>
        <v>大阪</v>
      </c>
      <c r="L33" s="9"/>
      <c r="M33" s="9"/>
      <c r="N33" s="9"/>
      <c r="O33" s="383" t="str">
        <f>HYPERLINK('組合 （幼児・１年'!R28)</f>
        <v>寝屋川</v>
      </c>
      <c r="P33" s="299"/>
      <c r="Q33" s="9"/>
      <c r="R33" s="9"/>
      <c r="S33" s="9"/>
      <c r="T33" s="9"/>
      <c r="U33" s="9"/>
      <c r="V33" s="299"/>
      <c r="W33" s="383" t="str">
        <f>HYPERLINK('組合 （幼児・１年'!B54)</f>
        <v>交野</v>
      </c>
      <c r="X33" s="9"/>
      <c r="Y33" s="9"/>
      <c r="Z33" s="9"/>
      <c r="AA33" s="383" t="str">
        <f>HYPERLINK('組合 （幼児・１年'!B56)</f>
        <v>南大阪</v>
      </c>
      <c r="AB33" s="299"/>
    </row>
    <row r="34" spans="1:28" ht="15.95" customHeight="1">
      <c r="A34" s="481" t="s">
        <v>263</v>
      </c>
      <c r="B34" s="377">
        <f>SUM(C33+C3)</f>
        <v>0.63541666666666663</v>
      </c>
      <c r="C34" s="373">
        <f>SUM(B34+C2)</f>
        <v>0.64236111111111105</v>
      </c>
      <c r="D34" s="378"/>
      <c r="E34" s="11" t="s">
        <v>108</v>
      </c>
      <c r="F34" s="12"/>
      <c r="G34" s="12" t="s">
        <v>82</v>
      </c>
      <c r="H34" s="12"/>
      <c r="I34" s="300" t="str">
        <f>HYPERLINK('組合 （幼児・１年'!K31)</f>
        <v>吹田１</v>
      </c>
      <c r="J34" s="12"/>
      <c r="K34" s="11"/>
      <c r="L34" s="12"/>
      <c r="M34" s="12"/>
      <c r="N34" s="12"/>
      <c r="O34" s="382"/>
      <c r="P34" s="295"/>
      <c r="Q34" s="11"/>
      <c r="R34" s="12"/>
      <c r="S34" s="12"/>
      <c r="T34" s="12"/>
      <c r="U34" s="12"/>
      <c r="V34" s="295"/>
      <c r="W34" s="11"/>
      <c r="X34" s="12"/>
      <c r="Y34" s="12"/>
      <c r="Z34" s="12"/>
      <c r="AA34" s="12"/>
      <c r="AB34" s="295"/>
    </row>
    <row r="35" spans="1:28" ht="15.95" customHeight="1">
      <c r="A35" s="487"/>
      <c r="B35" s="380">
        <v>0.64374999999999993</v>
      </c>
      <c r="C35" s="375">
        <f>SUM(B35+C2)</f>
        <v>0.65069444444444435</v>
      </c>
      <c r="D35" s="379"/>
      <c r="E35" s="290" t="str">
        <f>HYPERLINK('組合 （幼児・１年'!B30)</f>
        <v>合同A1</v>
      </c>
      <c r="F35" s="9"/>
      <c r="G35" s="9"/>
      <c r="H35" s="9"/>
      <c r="I35" s="296" t="str">
        <f>HYPERLINK('組合 （幼児・１年'!B32)</f>
        <v>高槻</v>
      </c>
      <c r="J35" s="297"/>
      <c r="K35" s="290"/>
      <c r="L35" s="9"/>
      <c r="M35" s="9"/>
      <c r="N35" s="9"/>
      <c r="O35" s="383"/>
      <c r="P35" s="299"/>
      <c r="Q35" s="9"/>
      <c r="R35" s="9"/>
      <c r="S35" s="9"/>
      <c r="T35" s="9"/>
      <c r="U35" s="9"/>
      <c r="V35" s="299"/>
      <c r="W35" s="9"/>
      <c r="X35" s="9"/>
      <c r="Y35" s="9"/>
      <c r="Z35" s="9"/>
      <c r="AA35" s="9"/>
      <c r="AB35" s="299"/>
    </row>
    <row r="36" spans="1:28" ht="15.95" customHeight="1">
      <c r="A36" s="481" t="s">
        <v>264</v>
      </c>
      <c r="B36" s="377">
        <f>SUM(C35+C3)</f>
        <v>0.65277777777777768</v>
      </c>
      <c r="C36" s="373">
        <f>SUM(B36+C2)</f>
        <v>0.6597222222222221</v>
      </c>
      <c r="D36" s="378"/>
      <c r="E36" s="11" t="s">
        <v>111</v>
      </c>
      <c r="F36" s="12"/>
      <c r="G36" s="12" t="s">
        <v>82</v>
      </c>
      <c r="H36" s="12"/>
      <c r="I36" s="300" t="str">
        <f>HYPERLINK('組合 （幼児・１年'!AO31)</f>
        <v>阿倍野</v>
      </c>
      <c r="J36" s="12"/>
      <c r="K36" s="11" t="s">
        <v>109</v>
      </c>
      <c r="L36" s="12"/>
      <c r="M36" s="12" t="s">
        <v>82</v>
      </c>
      <c r="N36" s="12"/>
      <c r="O36" s="382" t="str">
        <f>HYPERLINK('組合 （幼児・１年'!AA31)</f>
        <v>寝屋川</v>
      </c>
      <c r="P36" s="295"/>
      <c r="Q36" s="11"/>
      <c r="R36" s="12"/>
      <c r="S36" s="12"/>
      <c r="T36" s="12"/>
      <c r="U36" s="12"/>
      <c r="V36" s="295"/>
      <c r="W36" s="11"/>
      <c r="X36" s="12"/>
      <c r="Y36" s="12"/>
      <c r="Z36" s="12"/>
      <c r="AA36" s="12"/>
      <c r="AB36" s="295"/>
    </row>
    <row r="37" spans="1:28" ht="15.95" customHeight="1">
      <c r="A37" s="482"/>
      <c r="B37" s="376">
        <f>SUM(C36+B3)</f>
        <v>0.66111111111111098</v>
      </c>
      <c r="C37" s="372">
        <f>SUM(B37+C2)</f>
        <v>0.6680555555555554</v>
      </c>
      <c r="D37" s="379"/>
      <c r="E37" s="290" t="str">
        <f>HYPERLINK('組合 （幼児・１年'!AF30)</f>
        <v>豊中</v>
      </c>
      <c r="F37" s="291"/>
      <c r="G37" s="291"/>
      <c r="H37" s="291"/>
      <c r="I37" s="296" t="str">
        <f>HYPERLINK('組合 （幼児・１年'!AF32)</f>
        <v>合同A２</v>
      </c>
      <c r="J37" s="297"/>
      <c r="K37" s="290" t="str">
        <f>HYPERLINK('組合 （幼児・１年'!R30)</f>
        <v>堺</v>
      </c>
      <c r="L37" s="9"/>
      <c r="M37" s="9"/>
      <c r="N37" s="9"/>
      <c r="O37" s="383" t="str">
        <f>HYPERLINK('組合 （幼児・１年'!R32)</f>
        <v>大阪</v>
      </c>
      <c r="P37" s="299"/>
      <c r="Q37" s="9"/>
      <c r="R37" s="9"/>
      <c r="S37" s="9"/>
      <c r="T37" s="9"/>
      <c r="U37" s="9"/>
      <c r="V37" s="299"/>
      <c r="W37" s="9"/>
      <c r="X37" s="9"/>
      <c r="Y37" s="9"/>
      <c r="Z37" s="9"/>
      <c r="AA37" s="9"/>
      <c r="AB37" s="299"/>
    </row>
    <row r="38" spans="1:28">
      <c r="E38" s="17"/>
      <c r="F38" s="17"/>
      <c r="G38" s="17"/>
      <c r="H38" s="17"/>
      <c r="I38" s="17"/>
      <c r="J38" s="17"/>
      <c r="K38" s="17"/>
    </row>
    <row r="39" spans="1:28">
      <c r="E39" s="17"/>
      <c r="F39" s="17"/>
      <c r="G39" s="17"/>
      <c r="H39" s="17"/>
      <c r="I39" s="17"/>
      <c r="J39" s="17"/>
      <c r="K39" s="17"/>
    </row>
    <row r="40" spans="1:28">
      <c r="E40" s="17"/>
      <c r="F40" s="17"/>
      <c r="G40" s="17"/>
      <c r="H40" s="17"/>
      <c r="I40" s="17"/>
      <c r="J40" s="17"/>
      <c r="K40" s="17"/>
    </row>
    <row r="41" spans="1:28">
      <c r="E41" s="17"/>
      <c r="F41" s="17"/>
      <c r="G41" s="17"/>
      <c r="H41" s="17"/>
      <c r="I41" s="17"/>
      <c r="J41" s="17"/>
      <c r="K41" s="17"/>
    </row>
    <row r="42" spans="1:28">
      <c r="E42" s="17"/>
      <c r="F42" s="17"/>
      <c r="G42" s="17"/>
      <c r="H42" s="17"/>
      <c r="I42" s="17"/>
      <c r="J42" s="17"/>
      <c r="K42" s="17"/>
    </row>
    <row r="43" spans="1:28">
      <c r="E43" s="17"/>
      <c r="F43" s="17"/>
      <c r="G43" s="17"/>
      <c r="H43" s="17"/>
      <c r="I43" s="17"/>
      <c r="J43" s="17"/>
      <c r="K43" s="17"/>
    </row>
    <row r="44" spans="1:28">
      <c r="E44" s="17"/>
      <c r="F44" s="17"/>
      <c r="G44" s="17"/>
      <c r="H44" s="17"/>
      <c r="I44" s="17"/>
      <c r="J44" s="17"/>
      <c r="K44" s="17"/>
    </row>
    <row r="45" spans="1:28">
      <c r="E45" s="17"/>
      <c r="F45" s="17"/>
      <c r="G45" s="17"/>
      <c r="H45" s="17"/>
      <c r="I45" s="17"/>
      <c r="J45" s="17"/>
      <c r="K45" s="17"/>
    </row>
    <row r="46" spans="1:28">
      <c r="E46" s="17"/>
      <c r="F46" s="17"/>
      <c r="G46" s="17"/>
      <c r="H46" s="17"/>
      <c r="I46" s="17"/>
      <c r="J46" s="17"/>
      <c r="K46" s="17"/>
    </row>
    <row r="47" spans="1:28">
      <c r="E47" s="17"/>
      <c r="F47" s="17"/>
      <c r="G47" s="17"/>
      <c r="H47" s="17"/>
      <c r="I47" s="17"/>
      <c r="J47" s="17"/>
      <c r="K47" s="17"/>
    </row>
    <row r="48" spans="1:28">
      <c r="E48" s="17"/>
      <c r="F48" s="17"/>
      <c r="G48" s="17"/>
      <c r="H48" s="17"/>
      <c r="I48" s="17"/>
      <c r="J48" s="17"/>
      <c r="K48" s="17"/>
    </row>
    <row r="49" spans="5:11">
      <c r="E49" s="17"/>
      <c r="F49" s="17"/>
      <c r="G49" s="17"/>
      <c r="H49" s="17"/>
      <c r="I49" s="17"/>
      <c r="J49" s="17"/>
      <c r="K49" s="17"/>
    </row>
    <row r="50" spans="5:11">
      <c r="E50" s="17"/>
      <c r="F50" s="17"/>
      <c r="G50" s="17"/>
      <c r="H50" s="17"/>
      <c r="I50" s="17"/>
      <c r="J50" s="17"/>
      <c r="K50" s="17"/>
    </row>
    <row r="51" spans="5:11">
      <c r="E51" s="17"/>
      <c r="F51" s="17"/>
      <c r="G51" s="17"/>
      <c r="H51" s="17"/>
      <c r="I51" s="17"/>
      <c r="J51" s="17"/>
      <c r="K51" s="17"/>
    </row>
    <row r="52" spans="5:11">
      <c r="E52" s="17"/>
      <c r="F52" s="17"/>
      <c r="G52" s="17"/>
      <c r="H52" s="17"/>
      <c r="I52" s="17"/>
      <c r="J52" s="17"/>
      <c r="K52" s="17"/>
    </row>
    <row r="53" spans="5:11">
      <c r="E53" s="17"/>
      <c r="F53" s="17"/>
      <c r="G53" s="17"/>
      <c r="H53" s="17"/>
      <c r="I53" s="17"/>
      <c r="J53" s="17"/>
      <c r="K53" s="17"/>
    </row>
    <row r="54" spans="5:11">
      <c r="E54" s="17"/>
      <c r="F54" s="17"/>
      <c r="G54" s="17"/>
      <c r="H54" s="17"/>
      <c r="I54" s="17"/>
      <c r="J54" s="17"/>
      <c r="K54" s="17"/>
    </row>
    <row r="55" spans="5:11">
      <c r="E55" s="17"/>
      <c r="F55" s="17"/>
      <c r="G55" s="17"/>
      <c r="H55" s="17"/>
      <c r="I55" s="17"/>
      <c r="J55" s="17"/>
      <c r="K55" s="17"/>
    </row>
    <row r="56" spans="5:11">
      <c r="E56" s="17"/>
      <c r="F56" s="17"/>
      <c r="G56" s="17"/>
      <c r="H56" s="17"/>
      <c r="I56" s="17"/>
      <c r="J56" s="17"/>
      <c r="K56" s="17"/>
    </row>
    <row r="57" spans="5:11">
      <c r="E57" s="17"/>
      <c r="F57" s="17"/>
      <c r="G57" s="17"/>
      <c r="H57" s="17"/>
      <c r="I57" s="17"/>
      <c r="J57" s="17"/>
      <c r="K57" s="17"/>
    </row>
    <row r="58" spans="5:11">
      <c r="E58" s="17"/>
      <c r="F58" s="17"/>
      <c r="G58" s="17"/>
      <c r="H58" s="17"/>
      <c r="I58" s="17"/>
      <c r="J58" s="17"/>
      <c r="K58" s="17"/>
    </row>
    <row r="59" spans="5:11">
      <c r="E59" s="17"/>
      <c r="F59" s="17"/>
      <c r="G59" s="17"/>
      <c r="H59" s="17"/>
      <c r="I59" s="17"/>
      <c r="J59" s="17"/>
      <c r="K59" s="17"/>
    </row>
    <row r="60" spans="5:11">
      <c r="E60" s="17"/>
      <c r="F60" s="17"/>
      <c r="G60" s="17"/>
      <c r="H60" s="17"/>
      <c r="I60" s="17"/>
      <c r="J60" s="17"/>
      <c r="K60" s="17"/>
    </row>
    <row r="61" spans="5:11">
      <c r="E61" s="17"/>
      <c r="F61" s="17"/>
      <c r="G61" s="17"/>
      <c r="H61" s="17"/>
      <c r="I61" s="17"/>
      <c r="J61" s="17"/>
      <c r="K61" s="17"/>
    </row>
    <row r="62" spans="5:11">
      <c r="E62" s="17"/>
      <c r="F62" s="17"/>
      <c r="G62" s="17"/>
      <c r="H62" s="17"/>
      <c r="I62" s="17"/>
      <c r="J62" s="17"/>
      <c r="K62" s="17"/>
    </row>
    <row r="63" spans="5:11">
      <c r="E63" s="17"/>
      <c r="F63" s="17"/>
      <c r="G63" s="17"/>
      <c r="H63" s="17"/>
      <c r="I63" s="17"/>
      <c r="J63" s="17"/>
      <c r="K63" s="17"/>
    </row>
    <row r="64" spans="5:11">
      <c r="E64" s="17"/>
      <c r="F64" s="17"/>
      <c r="G64" s="17"/>
      <c r="H64" s="17"/>
      <c r="I64" s="17"/>
      <c r="J64" s="17"/>
      <c r="K64" s="17"/>
    </row>
    <row r="65" spans="5:11">
      <c r="E65" s="17"/>
      <c r="F65" s="17"/>
      <c r="G65" s="17"/>
      <c r="H65" s="17"/>
      <c r="I65" s="17"/>
      <c r="J65" s="17"/>
      <c r="K65" s="17"/>
    </row>
    <row r="66" spans="5:11">
      <c r="E66" s="17"/>
      <c r="F66" s="17"/>
      <c r="G66" s="17"/>
      <c r="H66" s="17"/>
      <c r="I66" s="17"/>
      <c r="J66" s="17"/>
      <c r="K66" s="17"/>
    </row>
  </sheetData>
  <mergeCells count="21">
    <mergeCell ref="E2:I2"/>
    <mergeCell ref="K2:O2"/>
    <mergeCell ref="Q2:U2"/>
    <mergeCell ref="W2:AA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36:A37"/>
    <mergeCell ref="A26:A27"/>
    <mergeCell ref="A28:A29"/>
    <mergeCell ref="A30:A31"/>
    <mergeCell ref="A32:A33"/>
    <mergeCell ref="A34:A35"/>
  </mergeCells>
  <phoneticPr fontId="54"/>
  <pageMargins left="0.35763888888888901" right="0.35763888888888901" top="0.60624999999999996" bottom="0" header="0.5" footer="0"/>
  <pageSetup paperSize="9" orientation="landscape" horizontalDpi="4294967293" r:id="rId1"/>
  <headerFooter>
    <oddHeader>&amp;L左側のチームはグラウンド北側でキックオフで試合開始&amp;C２０２３年スクール大会&amp;R右側のチームはグラウンド南側のコートで試合開始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8"/>
  <sheetViews>
    <sheetView workbookViewId="0">
      <selection activeCell="O1" sqref="O1"/>
    </sheetView>
  </sheetViews>
  <sheetFormatPr defaultColWidth="8.75" defaultRowHeight="13.5"/>
  <cols>
    <col min="1" max="1" width="3.375" customWidth="1"/>
    <col min="2" max="3" width="6.625" customWidth="1"/>
    <col min="4" max="4" width="1" customWidth="1"/>
    <col min="5" max="5" width="10.625" customWidth="1"/>
    <col min="6" max="8" width="2.625" customWidth="1"/>
    <col min="9" max="9" width="10.625" customWidth="1"/>
    <col min="10" max="10" width="1" customWidth="1"/>
    <col min="11" max="11" width="10.625" customWidth="1"/>
    <col min="12" max="14" width="2.625" customWidth="1"/>
    <col min="15" max="15" width="10.625" customWidth="1"/>
    <col min="16" max="16" width="1" customWidth="1"/>
    <col min="17" max="17" width="10.625" customWidth="1"/>
    <col min="18" max="20" width="2.625" customWidth="1"/>
    <col min="21" max="21" width="10.625" customWidth="1"/>
    <col min="22" max="22" width="1" customWidth="1"/>
    <col min="23" max="23" width="10.625" customWidth="1"/>
    <col min="24" max="26" width="2.625" customWidth="1"/>
    <col min="27" max="27" width="10.625" customWidth="1"/>
    <col min="28" max="28" width="1" customWidth="1"/>
  </cols>
  <sheetData>
    <row r="2" spans="1:28" ht="23.1" customHeight="1">
      <c r="B2" s="14">
        <v>5.5555555555555601E-3</v>
      </c>
      <c r="C2" s="14">
        <v>6.9444444444444397E-3</v>
      </c>
      <c r="E2" s="492">
        <v>6</v>
      </c>
      <c r="F2" s="493"/>
      <c r="G2" s="493"/>
      <c r="H2" s="493"/>
      <c r="I2" s="493"/>
      <c r="J2" s="364"/>
      <c r="K2" s="493">
        <v>7</v>
      </c>
      <c r="L2" s="493"/>
      <c r="M2" s="493"/>
      <c r="N2" s="493"/>
      <c r="O2" s="493"/>
      <c r="P2" s="364"/>
      <c r="Q2" s="493">
        <v>8</v>
      </c>
      <c r="R2" s="493"/>
      <c r="S2" s="493"/>
      <c r="T2" s="493"/>
      <c r="U2" s="493"/>
      <c r="V2" s="293"/>
      <c r="W2" s="494"/>
      <c r="X2" s="494"/>
      <c r="Y2" s="494"/>
      <c r="Z2" s="494"/>
      <c r="AA2" s="494"/>
      <c r="AB2" s="3"/>
    </row>
    <row r="3" spans="1:28" ht="17.100000000000001" customHeight="1">
      <c r="B3" s="14">
        <v>1.38888888888889E-3</v>
      </c>
      <c r="C3" s="14">
        <v>2.0833333333333298E-3</v>
      </c>
      <c r="W3" s="3"/>
      <c r="X3" s="3"/>
      <c r="Y3" s="3"/>
      <c r="Z3" s="3"/>
      <c r="AA3" s="3"/>
      <c r="AB3" s="3"/>
    </row>
    <row r="4" spans="1:28" ht="17.100000000000001" customHeight="1">
      <c r="A4" s="491" t="s">
        <v>77</v>
      </c>
      <c r="B4" s="18">
        <v>0.39583333333333298</v>
      </c>
      <c r="C4" s="19">
        <f>SUM(B4+C2)</f>
        <v>0.4027777777777774</v>
      </c>
      <c r="E4" s="11" t="s">
        <v>117</v>
      </c>
      <c r="F4" s="12"/>
      <c r="G4" s="12" t="s">
        <v>77</v>
      </c>
      <c r="H4" s="12"/>
      <c r="I4" s="294" t="str">
        <f>HYPERLINK('組合  (2年)'!D29)</f>
        <v>箕面</v>
      </c>
      <c r="J4" s="12"/>
      <c r="K4" s="11" t="s">
        <v>117</v>
      </c>
      <c r="L4" s="12"/>
      <c r="M4" s="12" t="s">
        <v>78</v>
      </c>
      <c r="N4" s="12"/>
      <c r="O4" s="294" t="str">
        <f>HYPERLINK('組合  (2年)'!L29)</f>
        <v>大阪</v>
      </c>
      <c r="P4" s="12"/>
      <c r="Q4" s="11" t="s">
        <v>118</v>
      </c>
      <c r="R4" s="12"/>
      <c r="S4" s="12" t="s">
        <v>77</v>
      </c>
      <c r="T4" s="12"/>
      <c r="U4" s="300" t="str">
        <f>HYPERLINK('組合  (2年)'!H18)</f>
        <v>豊中</v>
      </c>
      <c r="V4" s="295"/>
      <c r="W4" s="3"/>
      <c r="X4" s="3"/>
      <c r="Y4" s="3"/>
      <c r="Z4" s="3"/>
      <c r="AA4" s="3"/>
      <c r="AB4" s="3"/>
    </row>
    <row r="5" spans="1:28" ht="17.100000000000001" customHeight="1">
      <c r="A5" s="484"/>
      <c r="B5" s="20">
        <f>SUM(C4+B3)</f>
        <v>0.40416666666666629</v>
      </c>
      <c r="C5" s="21">
        <f>SUM(B5+C2)</f>
        <v>0.41111111111111071</v>
      </c>
      <c r="E5" s="290" t="str">
        <f>HYPERLINK('組合  (2年)'!B31)</f>
        <v>堺</v>
      </c>
      <c r="F5" s="291"/>
      <c r="G5" s="291"/>
      <c r="H5" s="291"/>
      <c r="I5" s="296" t="str">
        <f>HYPERLINK('組合  (2年)'!F31)</f>
        <v>茨木</v>
      </c>
      <c r="J5" s="297"/>
      <c r="K5" s="290" t="str">
        <f>HYPERLINK('組合  (2年)'!J31)</f>
        <v>みなと</v>
      </c>
      <c r="L5" s="298"/>
      <c r="M5" s="298"/>
      <c r="N5" s="298"/>
      <c r="O5" s="296" t="str">
        <f>HYPERLINK('組合  (2年)'!N31)</f>
        <v>守口</v>
      </c>
      <c r="P5" s="9"/>
      <c r="Q5" s="290" t="str">
        <f>HYPERLINK('組合  (2年)'!B17)</f>
        <v>堺</v>
      </c>
      <c r="R5" s="298"/>
      <c r="S5" s="298"/>
      <c r="T5" s="298"/>
      <c r="U5" s="296" t="str">
        <f>HYPERLINK('組合  (2年)'!B19)</f>
        <v>枚方２</v>
      </c>
      <c r="V5" s="299"/>
      <c r="W5" s="3"/>
      <c r="X5" s="3"/>
      <c r="Y5" s="3"/>
      <c r="Z5" s="3"/>
      <c r="AA5" s="3"/>
      <c r="AB5" s="3"/>
    </row>
    <row r="6" spans="1:28" ht="17.100000000000001" customHeight="1">
      <c r="A6" s="484" t="s">
        <v>78</v>
      </c>
      <c r="B6" s="18">
        <f>SUM(C5+C3)</f>
        <v>0.41319444444444403</v>
      </c>
      <c r="C6" s="19">
        <f>SUM(B6+C2)</f>
        <v>0.42013888888888845</v>
      </c>
      <c r="E6" s="11" t="s">
        <v>119</v>
      </c>
      <c r="F6" s="12"/>
      <c r="G6" s="12" t="s">
        <v>77</v>
      </c>
      <c r="H6" s="12"/>
      <c r="I6" s="452" t="s">
        <v>269</v>
      </c>
      <c r="J6" s="12"/>
      <c r="K6" s="11" t="s">
        <v>119</v>
      </c>
      <c r="L6" s="12"/>
      <c r="M6" s="12" t="s">
        <v>78</v>
      </c>
      <c r="N6" s="12"/>
      <c r="O6" s="300" t="str">
        <f>HYPERLINK('組合  (2年)'!AA29)</f>
        <v>大阪中</v>
      </c>
      <c r="P6" s="12"/>
      <c r="Q6" s="11" t="s">
        <v>120</v>
      </c>
      <c r="R6" s="12"/>
      <c r="S6" s="12" t="s">
        <v>77</v>
      </c>
      <c r="T6" s="12"/>
      <c r="U6" s="300" t="str">
        <f>HYPERLINK('組合  (2年)'!V18)</f>
        <v>枚方１</v>
      </c>
      <c r="V6" s="295"/>
      <c r="W6" s="3"/>
      <c r="X6" s="3"/>
      <c r="Y6" s="3"/>
      <c r="Z6" s="3"/>
      <c r="AA6" s="3"/>
      <c r="AB6" s="3"/>
    </row>
    <row r="7" spans="1:28" ht="17.100000000000001" customHeight="1">
      <c r="A7" s="484"/>
      <c r="B7" s="20">
        <f>SUM(C6+B3)</f>
        <v>0.42152777777777733</v>
      </c>
      <c r="C7" s="21">
        <f>SUM(B7+C2)</f>
        <v>0.42847222222222175</v>
      </c>
      <c r="E7" s="290" t="str">
        <f>HYPERLINK('組合  (2年)'!Q31)</f>
        <v>箕面</v>
      </c>
      <c r="F7" s="291"/>
      <c r="G7" s="291"/>
      <c r="H7" s="291"/>
      <c r="I7" s="296" t="str">
        <f>HYPERLINK('組合  (2年)'!U31)</f>
        <v>大阪</v>
      </c>
      <c r="J7" s="297"/>
      <c r="K7" s="290" t="str">
        <f>HYPERLINK('組合  (2年)'!Y31)</f>
        <v>豊中</v>
      </c>
      <c r="L7" s="298"/>
      <c r="M7" s="298"/>
      <c r="N7" s="298"/>
      <c r="O7" s="296" t="str">
        <f>HYPERLINK('組合  (2年)'!AC31)</f>
        <v>高槻</v>
      </c>
      <c r="P7" s="298"/>
      <c r="Q7" s="290" t="str">
        <f>HYPERLINK('組合  (2年)'!P17)</f>
        <v>吹田</v>
      </c>
      <c r="R7" s="298"/>
      <c r="S7" s="298"/>
      <c r="T7" s="298"/>
      <c r="U7" s="296" t="str">
        <f>HYPERLINK('組合  (2年)'!P19)</f>
        <v>守口</v>
      </c>
      <c r="V7" s="299"/>
      <c r="W7" s="3"/>
      <c r="X7" s="3"/>
      <c r="Y7" s="3"/>
      <c r="Z7" s="3"/>
      <c r="AA7" s="3"/>
      <c r="AB7" s="3"/>
    </row>
    <row r="8" spans="1:28" ht="17.100000000000001" customHeight="1">
      <c r="A8" s="484" t="s">
        <v>82</v>
      </c>
      <c r="B8" s="22">
        <f>SUM(C7+C3)</f>
        <v>0.43055555555555508</v>
      </c>
      <c r="C8" s="23">
        <f>SUM(B8+C2)</f>
        <v>0.4374999999999995</v>
      </c>
      <c r="E8" s="11" t="s">
        <v>121</v>
      </c>
      <c r="F8" s="12"/>
      <c r="G8" s="12" t="s">
        <v>77</v>
      </c>
      <c r="H8" s="12"/>
      <c r="I8" s="300" t="str">
        <f>HYPERLINK('組合  (2年)'!AI29)</f>
        <v>堺</v>
      </c>
      <c r="J8" s="12"/>
      <c r="K8" s="11" t="s">
        <v>121</v>
      </c>
      <c r="L8" s="12"/>
      <c r="M8" s="12" t="s">
        <v>78</v>
      </c>
      <c r="N8" s="12"/>
      <c r="O8" s="300" t="str">
        <f>HYPERLINK('組合  (2年)'!AQ29)</f>
        <v>茨木</v>
      </c>
      <c r="P8" s="12"/>
      <c r="Q8" s="11" t="s">
        <v>122</v>
      </c>
      <c r="R8" s="12"/>
      <c r="S8" s="12" t="s">
        <v>77</v>
      </c>
      <c r="T8" s="12"/>
      <c r="U8" s="300" t="str">
        <f>HYPERLINK('組合  (2年)'!AL18)</f>
        <v>東淀川</v>
      </c>
      <c r="V8" s="295"/>
      <c r="W8" s="3"/>
      <c r="X8" s="3"/>
      <c r="Y8" s="3"/>
      <c r="Z8" s="3"/>
      <c r="AA8" s="3"/>
      <c r="AB8" s="3"/>
    </row>
    <row r="9" spans="1:28" ht="17.100000000000001" customHeight="1">
      <c r="A9" s="484"/>
      <c r="B9" s="24">
        <f>SUM(C8+B3)</f>
        <v>0.43888888888888838</v>
      </c>
      <c r="C9" s="25">
        <f>SUM(B9+C2)</f>
        <v>0.4458333333333328</v>
      </c>
      <c r="E9" s="290" t="str">
        <f>HYPERLINK('組合  (2年)'!AG31)</f>
        <v>住之江</v>
      </c>
      <c r="F9" s="291"/>
      <c r="G9" s="291"/>
      <c r="H9" s="291"/>
      <c r="I9" s="296" t="str">
        <f>HYPERLINK('組合  (2年)'!AK31)</f>
        <v>大阪中</v>
      </c>
      <c r="J9" s="291"/>
      <c r="K9" s="290" t="str">
        <f>HYPERLINK('組合  (2年)'!AO31)</f>
        <v>吹田２</v>
      </c>
      <c r="L9" s="298"/>
      <c r="M9" s="298"/>
      <c r="N9" s="298"/>
      <c r="O9" s="296" t="str">
        <f>HYPERLINK('組合  (2年)'!AS31)</f>
        <v>布施</v>
      </c>
      <c r="P9" s="9"/>
      <c r="Q9" s="290" t="str">
        <f>HYPERLINK('組合  (2年)'!AF17)</f>
        <v>OTJ</v>
      </c>
      <c r="R9" s="298"/>
      <c r="S9" s="298"/>
      <c r="T9" s="298"/>
      <c r="U9" s="296" t="str">
        <f>HYPERLINK('組合  (2年)'!AF19)</f>
        <v>寝屋川</v>
      </c>
      <c r="V9" s="299"/>
      <c r="W9" s="3"/>
      <c r="X9" s="3"/>
      <c r="Y9" s="3"/>
      <c r="Z9" s="3"/>
      <c r="AA9" s="3"/>
      <c r="AB9" s="3"/>
    </row>
    <row r="10" spans="1:28" ht="17.100000000000001" customHeight="1">
      <c r="A10" s="484" t="s">
        <v>86</v>
      </c>
      <c r="B10" s="22">
        <f>SUM(C9+C3)</f>
        <v>0.44791666666666613</v>
      </c>
      <c r="C10" s="26">
        <f>SUM(B10+C2)</f>
        <v>0.45486111111111055</v>
      </c>
      <c r="E10" s="11" t="s">
        <v>117</v>
      </c>
      <c r="F10" s="12"/>
      <c r="G10" s="12" t="s">
        <v>82</v>
      </c>
      <c r="H10" s="12"/>
      <c r="I10" s="300" t="str">
        <f>HYPERLINK('組合  (2年)'!H33)</f>
        <v>豊中</v>
      </c>
      <c r="J10" s="12"/>
      <c r="K10" s="11" t="s">
        <v>117</v>
      </c>
      <c r="L10" s="12"/>
      <c r="M10" s="12" t="s">
        <v>86</v>
      </c>
      <c r="N10" s="12"/>
      <c r="O10" s="300" t="str">
        <f>HYPERLINK('組合  (2年)'!H27)</f>
        <v>高槻</v>
      </c>
      <c r="P10" s="12"/>
      <c r="Q10" s="11" t="s">
        <v>118</v>
      </c>
      <c r="R10" s="12"/>
      <c r="S10" s="12" t="s">
        <v>78</v>
      </c>
      <c r="T10" s="12"/>
      <c r="U10" s="300" t="str">
        <f>HYPERLINK('組合  (2年)'!K18)</f>
        <v>枚方２</v>
      </c>
      <c r="V10" s="295"/>
      <c r="W10" s="3"/>
      <c r="X10" s="3"/>
      <c r="Y10" s="3"/>
      <c r="Z10" s="3"/>
      <c r="AA10" s="3"/>
      <c r="AB10" s="3"/>
    </row>
    <row r="11" spans="1:28" ht="17.100000000000001" customHeight="1">
      <c r="A11" s="484"/>
      <c r="B11" s="24">
        <f>SUM(C10+B3)</f>
        <v>0.45624999999999943</v>
      </c>
      <c r="C11" s="25">
        <f>SUM(B11+C2)</f>
        <v>0.46319444444444385</v>
      </c>
      <c r="E11" s="290" t="s">
        <v>97</v>
      </c>
      <c r="F11" s="291"/>
      <c r="G11" s="291"/>
      <c r="H11" s="291"/>
      <c r="I11" s="296" t="s">
        <v>98</v>
      </c>
      <c r="J11" s="297"/>
      <c r="K11" s="290" t="s">
        <v>99</v>
      </c>
      <c r="L11" s="291"/>
      <c r="M11" s="291"/>
      <c r="N11" s="291"/>
      <c r="O11" s="296" t="s">
        <v>100</v>
      </c>
      <c r="P11" s="298"/>
      <c r="Q11" s="290" t="str">
        <f>HYPERLINK('組合  (2年)'!B21)</f>
        <v>豊中</v>
      </c>
      <c r="R11" s="298"/>
      <c r="S11" s="298"/>
      <c r="T11" s="298"/>
      <c r="U11" s="296" t="str">
        <f>HYPERLINK('組合  (2年)'!B17)</f>
        <v>堺</v>
      </c>
      <c r="V11" s="299"/>
      <c r="W11" s="3"/>
      <c r="X11" s="3"/>
      <c r="Y11" s="3"/>
      <c r="Z11" s="3"/>
      <c r="AA11" s="3"/>
      <c r="AB11" s="3"/>
    </row>
    <row r="12" spans="1:28" ht="17.100000000000001" customHeight="1">
      <c r="A12" s="484" t="s">
        <v>91</v>
      </c>
      <c r="B12" s="22">
        <f>SUM(C11+C3)</f>
        <v>0.46527777777777718</v>
      </c>
      <c r="C12" s="26">
        <f>SUM(B12+C2)</f>
        <v>0.4722222222222216</v>
      </c>
      <c r="E12" s="11" t="s">
        <v>119</v>
      </c>
      <c r="F12" s="12"/>
      <c r="G12" s="12" t="s">
        <v>82</v>
      </c>
      <c r="H12" s="12"/>
      <c r="I12" s="300" t="str">
        <f>HYPERLINK('組合  (2年)'!W33)</f>
        <v>吹田２</v>
      </c>
      <c r="J12" s="12"/>
      <c r="K12" s="11" t="s">
        <v>119</v>
      </c>
      <c r="L12" s="12"/>
      <c r="M12" s="12" t="s">
        <v>86</v>
      </c>
      <c r="N12" s="12"/>
      <c r="O12" s="300" t="str">
        <f>HYPERLINK('組合  (2年)'!W27)</f>
        <v>布施</v>
      </c>
      <c r="P12" s="12"/>
      <c r="Q12" s="11" t="s">
        <v>120</v>
      </c>
      <c r="R12" s="12"/>
      <c r="S12" s="12" t="s">
        <v>78</v>
      </c>
      <c r="T12" s="12"/>
      <c r="U12" s="300" t="str">
        <f>HYPERLINK('組合  (2年)'!Y18)</f>
        <v>守口</v>
      </c>
      <c r="V12" s="295"/>
      <c r="W12" s="3"/>
      <c r="X12" s="3"/>
      <c r="Y12" s="3"/>
      <c r="Z12" s="3"/>
      <c r="AA12" s="3"/>
      <c r="AB12" s="3"/>
    </row>
    <row r="13" spans="1:28" ht="17.100000000000001" customHeight="1">
      <c r="A13" s="484"/>
      <c r="B13" s="24">
        <f>SUM(C12+B3)</f>
        <v>0.47361111111111048</v>
      </c>
      <c r="C13" s="25">
        <f>SUM(B13+C2)</f>
        <v>0.4805555555555549</v>
      </c>
      <c r="E13" s="290" t="s">
        <v>97</v>
      </c>
      <c r="F13" s="291"/>
      <c r="G13" s="291"/>
      <c r="H13" s="291"/>
      <c r="I13" s="296" t="s">
        <v>98</v>
      </c>
      <c r="J13" s="297"/>
      <c r="K13" s="290" t="s">
        <v>99</v>
      </c>
      <c r="L13" s="291"/>
      <c r="M13" s="291"/>
      <c r="N13" s="291"/>
      <c r="O13" s="296" t="s">
        <v>100</v>
      </c>
      <c r="P13" s="9"/>
      <c r="Q13" s="290" t="str">
        <f>HYPERLINK('組合  (2年)'!P21)</f>
        <v>枚方１</v>
      </c>
      <c r="R13" s="298"/>
      <c r="S13" s="298"/>
      <c r="T13" s="298"/>
      <c r="U13" s="296" t="str">
        <f>HYPERLINK('組合  (2年)'!P17)</f>
        <v>吹田</v>
      </c>
      <c r="V13" s="299"/>
      <c r="W13" s="3"/>
      <c r="X13" s="3"/>
      <c r="Y13" s="3"/>
      <c r="Z13" s="3"/>
      <c r="AA13" s="3"/>
      <c r="AB13" s="3"/>
    </row>
    <row r="14" spans="1:28" ht="17.100000000000001" customHeight="1">
      <c r="A14" s="484" t="s">
        <v>95</v>
      </c>
      <c r="B14" s="22">
        <f>SUM(C13+C3)</f>
        <v>0.48263888888888823</v>
      </c>
      <c r="C14" s="26">
        <f>SUM(B14+C2)</f>
        <v>0.48958333333333265</v>
      </c>
      <c r="E14" s="11" t="s">
        <v>121</v>
      </c>
      <c r="F14" s="12"/>
      <c r="G14" s="12" t="s">
        <v>82</v>
      </c>
      <c r="H14" s="12"/>
      <c r="I14" s="300" t="str">
        <f>HYPERLINK('組合  (2年)'!AM33)</f>
        <v>みなと</v>
      </c>
      <c r="J14" s="12"/>
      <c r="K14" s="11" t="s">
        <v>121</v>
      </c>
      <c r="L14" s="12"/>
      <c r="M14" s="12" t="s">
        <v>86</v>
      </c>
      <c r="N14" s="12"/>
      <c r="O14" s="300" t="str">
        <f>HYPERLINK('組合  (2年)'!AM27)</f>
        <v>守口</v>
      </c>
      <c r="P14" s="12"/>
      <c r="Q14" s="11" t="s">
        <v>122</v>
      </c>
      <c r="R14" s="12"/>
      <c r="S14" s="12" t="s">
        <v>78</v>
      </c>
      <c r="T14" s="12"/>
      <c r="U14" s="300" t="str">
        <f>HYPERLINK('組合  (2年)'!AO18)</f>
        <v>寝屋川</v>
      </c>
      <c r="V14" s="295"/>
      <c r="W14" s="3"/>
      <c r="X14" s="3"/>
      <c r="Y14" s="3"/>
      <c r="Z14" s="3"/>
      <c r="AA14" s="3"/>
      <c r="AB14" s="3"/>
    </row>
    <row r="15" spans="1:28" ht="17.100000000000001" customHeight="1">
      <c r="A15" s="484"/>
      <c r="B15" s="24">
        <f>SUM(C14+B3)</f>
        <v>0.49097222222222153</v>
      </c>
      <c r="C15" s="25">
        <f>SUM(B15+C2)</f>
        <v>0.49791666666666595</v>
      </c>
      <c r="E15" s="290" t="s">
        <v>97</v>
      </c>
      <c r="F15" s="291"/>
      <c r="G15" s="291"/>
      <c r="H15" s="291"/>
      <c r="I15" s="296" t="s">
        <v>98</v>
      </c>
      <c r="J15" s="297"/>
      <c r="K15" s="290" t="s">
        <v>99</v>
      </c>
      <c r="L15" s="291"/>
      <c r="M15" s="291"/>
      <c r="N15" s="291"/>
      <c r="O15" s="296" t="s">
        <v>100</v>
      </c>
      <c r="P15" s="298"/>
      <c r="Q15" s="290" t="str">
        <f>HYPERLINK('組合  (2年)'!AF21)</f>
        <v>東淀川</v>
      </c>
      <c r="R15" s="298"/>
      <c r="S15" s="298"/>
      <c r="T15" s="298"/>
      <c r="U15" s="296" t="str">
        <f>HYPERLINK('組合  (2年)'!AF17)</f>
        <v>OTJ</v>
      </c>
      <c r="V15" s="299"/>
      <c r="W15" s="3"/>
      <c r="X15" s="3"/>
      <c r="Y15" s="3"/>
      <c r="Z15" s="3"/>
      <c r="AA15" s="3"/>
      <c r="AB15" s="3"/>
    </row>
    <row r="16" spans="1:28" ht="17.100000000000001" customHeight="1">
      <c r="A16" s="484" t="s">
        <v>101</v>
      </c>
      <c r="B16" s="22">
        <f>SUM(C15+C3)</f>
        <v>0.49999999999999928</v>
      </c>
      <c r="C16" s="26">
        <f>SUM(B16+C2)</f>
        <v>0.50694444444444375</v>
      </c>
      <c r="E16" s="11" t="s">
        <v>123</v>
      </c>
      <c r="F16" s="12"/>
      <c r="G16" s="12" t="s">
        <v>77</v>
      </c>
      <c r="H16" s="12"/>
      <c r="I16" s="300" t="str">
        <f>HYPERLINK('組合  (2年)'!D7)</f>
        <v>高槻</v>
      </c>
      <c r="J16" s="12"/>
      <c r="K16" s="11" t="s">
        <v>123</v>
      </c>
      <c r="L16" s="12"/>
      <c r="M16" s="12" t="s">
        <v>78</v>
      </c>
      <c r="N16" s="12"/>
      <c r="O16" s="300" t="str">
        <f>HYPERLINK('組合  (2年)'!L7)</f>
        <v>交野</v>
      </c>
      <c r="P16" s="12"/>
      <c r="Q16" s="11" t="s">
        <v>118</v>
      </c>
      <c r="R16" s="12"/>
      <c r="S16" s="12" t="s">
        <v>82</v>
      </c>
      <c r="T16" s="12"/>
      <c r="U16" s="300" t="str">
        <f>HYPERLINK('組合  (2年)'!K20)</f>
        <v>堺</v>
      </c>
      <c r="V16" s="295"/>
      <c r="W16" s="3"/>
      <c r="X16" s="3"/>
      <c r="Y16" s="3"/>
      <c r="Z16" s="3"/>
      <c r="AA16" s="3"/>
      <c r="AB16" s="3"/>
    </row>
    <row r="17" spans="1:28" ht="17.100000000000001" customHeight="1">
      <c r="A17" s="484"/>
      <c r="B17" s="24">
        <f>SUM(C16+B3)</f>
        <v>0.50833333333333264</v>
      </c>
      <c r="C17" s="25">
        <f>SUM(B17+C2)</f>
        <v>0.51527777777777706</v>
      </c>
      <c r="E17" s="290" t="str">
        <f>HYPERLINK('組合  (2年)'!B9)</f>
        <v>大工大</v>
      </c>
      <c r="F17" s="292"/>
      <c r="G17" s="292"/>
      <c r="H17" s="292"/>
      <c r="I17" s="296" t="str">
        <f>HYPERLINK('組合  (2年)'!F9)</f>
        <v>合同B</v>
      </c>
      <c r="J17" s="297"/>
      <c r="K17" s="290" t="str">
        <f>HYPERLINK('組合  (2年)'!J9)</f>
        <v>箕面</v>
      </c>
      <c r="L17" s="291"/>
      <c r="M17" s="291"/>
      <c r="N17" s="291"/>
      <c r="O17" s="296" t="str">
        <f>HYPERLINK('組合  (2年)'!N9)</f>
        <v>大阪中</v>
      </c>
      <c r="P17" s="9"/>
      <c r="Q17" s="290" t="str">
        <f>HYPERLINK('組合  (2年)'!B19)</f>
        <v>枚方２</v>
      </c>
      <c r="R17" s="9"/>
      <c r="S17" s="9"/>
      <c r="T17" s="9"/>
      <c r="U17" s="296" t="str">
        <f>HYPERLINK('組合  (2年)'!B21)</f>
        <v>豊中</v>
      </c>
      <c r="V17" s="299"/>
      <c r="W17" s="3"/>
      <c r="X17" s="3"/>
      <c r="Y17" s="3"/>
      <c r="Z17" s="3"/>
      <c r="AA17" s="3"/>
      <c r="AB17" s="3"/>
    </row>
    <row r="18" spans="1:28" ht="17.100000000000001" customHeight="1">
      <c r="A18" s="484" t="s">
        <v>102</v>
      </c>
      <c r="B18" s="22">
        <f>SUM(C17+C3)</f>
        <v>0.51736111111111038</v>
      </c>
      <c r="C18" s="26">
        <f>SUM(B18+C2)</f>
        <v>0.5243055555555548</v>
      </c>
      <c r="E18" s="11" t="s">
        <v>124</v>
      </c>
      <c r="F18" s="12"/>
      <c r="G18" s="12" t="s">
        <v>77</v>
      </c>
      <c r="H18" s="12"/>
      <c r="I18" s="300" t="str">
        <f>HYPERLINK('組合  (2年)'!D40)</f>
        <v>合同A</v>
      </c>
      <c r="J18" s="12"/>
      <c r="K18" s="11" t="s">
        <v>124</v>
      </c>
      <c r="L18" s="12"/>
      <c r="M18" s="12" t="s">
        <v>78</v>
      </c>
      <c r="N18" s="12"/>
      <c r="O18" s="300" t="str">
        <f>HYPERLINK('組合  (2年)'!L40)</f>
        <v>吹田１</v>
      </c>
      <c r="P18" s="12"/>
      <c r="Q18" s="11" t="s">
        <v>120</v>
      </c>
      <c r="R18" s="12"/>
      <c r="S18" s="12" t="s">
        <v>82</v>
      </c>
      <c r="T18" s="12"/>
      <c r="U18" s="300" t="str">
        <f>HYPERLINK('組合  (2年)'!Y20)</f>
        <v>吹田</v>
      </c>
      <c r="V18" s="295"/>
      <c r="W18" s="3"/>
      <c r="X18" s="3"/>
      <c r="Y18" s="3"/>
      <c r="Z18" s="3"/>
      <c r="AA18" s="3"/>
      <c r="AB18" s="3"/>
    </row>
    <row r="19" spans="1:28" ht="17.100000000000001" customHeight="1">
      <c r="A19" s="484"/>
      <c r="B19" s="24">
        <f>SUM(C18+B3)</f>
        <v>0.52569444444444369</v>
      </c>
      <c r="C19" s="25">
        <f>SUM(B19+C2)</f>
        <v>0.53263888888888811</v>
      </c>
      <c r="E19" s="290" t="str">
        <f>HYPERLINK('組合  (2年)'!B42)</f>
        <v>阿倍野</v>
      </c>
      <c r="F19" s="292"/>
      <c r="G19" s="292"/>
      <c r="H19" s="292"/>
      <c r="I19" s="296" t="str">
        <f>HYPERLINK('組合  (2年)'!F42)</f>
        <v>東大K</v>
      </c>
      <c r="J19" s="291"/>
      <c r="K19" s="290" t="str">
        <f>HYPERLINK('組合  (2年)'!J42)</f>
        <v>南大阪</v>
      </c>
      <c r="L19" s="298"/>
      <c r="M19" s="298"/>
      <c r="N19" s="298"/>
      <c r="O19" s="296" t="str">
        <f>HYPERLINK('組合  (2年)'!N42)</f>
        <v>花園</v>
      </c>
      <c r="P19" s="9"/>
      <c r="Q19" s="290" t="str">
        <f>HYPERLINK('組合  (2年)'!P19)</f>
        <v>守口</v>
      </c>
      <c r="R19" s="298"/>
      <c r="S19" s="298"/>
      <c r="T19" s="298"/>
      <c r="U19" s="296" t="str">
        <f>HYPERLINK('組合  (2年)'!P21)</f>
        <v>枚方１</v>
      </c>
      <c r="V19" s="299"/>
      <c r="W19" s="3"/>
      <c r="X19" s="3"/>
      <c r="Y19" s="3"/>
      <c r="Z19" s="3"/>
      <c r="AA19" s="3"/>
      <c r="AB19" s="3"/>
    </row>
    <row r="20" spans="1:28" ht="17.100000000000001" customHeight="1">
      <c r="A20" s="484" t="s">
        <v>104</v>
      </c>
      <c r="B20" s="22">
        <f>SUM(C19+C3)</f>
        <v>0.53472222222222143</v>
      </c>
      <c r="C20" s="26">
        <f>SUM(B20+C2)</f>
        <v>0.54166666666666585</v>
      </c>
      <c r="E20" s="11" t="s">
        <v>125</v>
      </c>
      <c r="F20" s="12"/>
      <c r="G20" s="12" t="s">
        <v>77</v>
      </c>
      <c r="H20" s="12"/>
      <c r="I20" s="300" t="str">
        <f>HYPERLINK('組合  (2年)'!S40)</f>
        <v>阿倍野</v>
      </c>
      <c r="J20" s="12"/>
      <c r="K20" s="11" t="s">
        <v>125</v>
      </c>
      <c r="L20" s="12"/>
      <c r="M20" s="12" t="s">
        <v>78</v>
      </c>
      <c r="N20" s="12"/>
      <c r="O20" s="300" t="str">
        <f>HYPERLINK('組合  (2年)'!AA40)</f>
        <v>東大K</v>
      </c>
      <c r="P20" s="12"/>
      <c r="Q20" s="11" t="s">
        <v>122</v>
      </c>
      <c r="R20" s="12"/>
      <c r="S20" s="12" t="s">
        <v>82</v>
      </c>
      <c r="T20" s="12"/>
      <c r="U20" s="300" t="str">
        <f>HYPERLINK('組合  (2年)'!AO20)</f>
        <v>OTJ</v>
      </c>
      <c r="V20" s="295"/>
      <c r="W20" s="3"/>
      <c r="X20" s="3"/>
      <c r="Y20" s="3"/>
      <c r="Z20" s="3"/>
      <c r="AA20" s="3"/>
      <c r="AB20" s="3"/>
    </row>
    <row r="21" spans="1:28" ht="17.100000000000001" customHeight="1">
      <c r="A21" s="484"/>
      <c r="B21" s="24">
        <f>SUM(C20+B3)</f>
        <v>0.54305555555555474</v>
      </c>
      <c r="C21" s="25">
        <f>SUM(B21+C2)</f>
        <v>0.54999999999999916</v>
      </c>
      <c r="E21" s="290" t="str">
        <f>HYPERLINK('組合  (2年)'!Q42)</f>
        <v>合同A</v>
      </c>
      <c r="F21" s="291"/>
      <c r="G21" s="291"/>
      <c r="H21" s="291"/>
      <c r="I21" s="296" t="str">
        <f>HYPERLINK('組合  (2年)'!U42)</f>
        <v>吹田１</v>
      </c>
      <c r="J21" s="297"/>
      <c r="K21" s="290" t="str">
        <f>HYPERLINK('組合  (2年)'!Y42)</f>
        <v>寝屋川</v>
      </c>
      <c r="L21" s="298"/>
      <c r="M21" s="298"/>
      <c r="N21" s="298"/>
      <c r="O21" s="296" t="str">
        <f>HYPERLINK('組合  (2年)'!AC42)</f>
        <v>八尾</v>
      </c>
      <c r="P21" s="298"/>
      <c r="Q21" s="290" t="str">
        <f>HYPERLINK('組合  (2年)'!AF19)</f>
        <v>寝屋川</v>
      </c>
      <c r="R21" s="298"/>
      <c r="S21" s="298"/>
      <c r="T21" s="298"/>
      <c r="U21" s="296" t="str">
        <f>HYPERLINK('組合  (2年)'!AF21)</f>
        <v>東淀川</v>
      </c>
      <c r="V21" s="299"/>
      <c r="W21" s="3"/>
      <c r="X21" s="3"/>
      <c r="Y21" s="3"/>
      <c r="Z21" s="3"/>
      <c r="AA21" s="3"/>
      <c r="AB21" s="3"/>
    </row>
    <row r="22" spans="1:28" ht="17.100000000000001" customHeight="1">
      <c r="A22" s="484" t="s">
        <v>105</v>
      </c>
      <c r="B22" s="22">
        <f>SUM(C21+C3)</f>
        <v>0.55208333333333248</v>
      </c>
      <c r="C22" s="26">
        <f>SUM(B22+C2)</f>
        <v>0.5590277777777769</v>
      </c>
      <c r="E22" s="11" t="s">
        <v>123</v>
      </c>
      <c r="F22" s="12"/>
      <c r="G22" s="12" t="s">
        <v>82</v>
      </c>
      <c r="H22" s="12"/>
      <c r="I22" s="300" t="str">
        <f>HYPERLINK('組合  (2年)'!H11)</f>
        <v>八尾</v>
      </c>
      <c r="J22" s="12"/>
      <c r="K22" s="11" t="s">
        <v>126</v>
      </c>
      <c r="L22" s="12"/>
      <c r="M22" s="12" t="s">
        <v>77</v>
      </c>
      <c r="N22" s="12"/>
      <c r="O22" s="452" t="s">
        <v>270</v>
      </c>
      <c r="P22" s="12"/>
      <c r="Q22" s="11" t="s">
        <v>126</v>
      </c>
      <c r="R22" s="12"/>
      <c r="S22" s="12" t="s">
        <v>78</v>
      </c>
      <c r="T22" s="12"/>
      <c r="U22" s="300" t="str">
        <f>HYPERLINK('組合  (2年)'!AA7)</f>
        <v>合同B</v>
      </c>
      <c r="V22" s="295"/>
      <c r="W22" s="3"/>
      <c r="X22" s="3"/>
      <c r="Y22" s="3"/>
      <c r="Z22" s="3"/>
      <c r="AA22" s="3"/>
      <c r="AB22" s="3"/>
    </row>
    <row r="23" spans="1:28" ht="17.100000000000001" customHeight="1">
      <c r="A23" s="484"/>
      <c r="B23" s="24">
        <f>SUM(C22+B3)</f>
        <v>0.56041666666666579</v>
      </c>
      <c r="C23" s="25">
        <f>SUM(B23+C2)</f>
        <v>0.56736111111111021</v>
      </c>
      <c r="E23" s="290" t="s">
        <v>97</v>
      </c>
      <c r="F23" s="291"/>
      <c r="G23" s="291"/>
      <c r="H23" s="291"/>
      <c r="I23" s="296" t="s">
        <v>98</v>
      </c>
      <c r="J23" s="297"/>
      <c r="K23" s="290" t="str">
        <f>HYPERLINK('組合  (2年)'!Q9)</f>
        <v>高槻</v>
      </c>
      <c r="L23" s="298"/>
      <c r="M23" s="298"/>
      <c r="N23" s="298"/>
      <c r="O23" s="296" t="str">
        <f>HYPERLINK('組合  (2年)'!U9)</f>
        <v>交野</v>
      </c>
      <c r="P23" s="9"/>
      <c r="Q23" s="290" t="str">
        <f>HYPERLINK('組合  (2年)'!Y9)</f>
        <v>八尾</v>
      </c>
      <c r="R23" s="298"/>
      <c r="S23" s="298"/>
      <c r="T23" s="298"/>
      <c r="U23" s="296" t="str">
        <f>HYPERLINK('組合  (2年)'!AC9)</f>
        <v>四条畷</v>
      </c>
      <c r="V23" s="299"/>
      <c r="W23" s="3"/>
      <c r="X23" s="3"/>
      <c r="Y23" s="3"/>
      <c r="Z23" s="3"/>
      <c r="AA23" s="3"/>
      <c r="AB23" s="3"/>
    </row>
    <row r="24" spans="1:28" ht="17.100000000000001" customHeight="1">
      <c r="A24" s="484" t="s">
        <v>107</v>
      </c>
      <c r="B24" s="22">
        <f>SUM(C23+C3)</f>
        <v>0.56944444444444353</v>
      </c>
      <c r="C24" s="26">
        <f>SUM(B24+C2)</f>
        <v>0.57638888888888795</v>
      </c>
      <c r="E24" s="11" t="s">
        <v>124</v>
      </c>
      <c r="F24" s="12"/>
      <c r="G24" s="12" t="s">
        <v>82</v>
      </c>
      <c r="H24" s="12"/>
      <c r="I24" s="300" t="str">
        <f>HYPERLINK('組合  (2年)'!H44)</f>
        <v>寝屋川</v>
      </c>
      <c r="J24" s="12"/>
      <c r="K24" s="11" t="s">
        <v>123</v>
      </c>
      <c r="L24" s="12"/>
      <c r="M24" s="12" t="s">
        <v>86</v>
      </c>
      <c r="N24" s="12"/>
      <c r="O24" s="300" t="str">
        <f>HYPERLINK('組合  (2年)'!H5)</f>
        <v>四条畷</v>
      </c>
      <c r="P24" s="12"/>
      <c r="Q24" s="11"/>
      <c r="R24" s="12"/>
      <c r="S24" s="12"/>
      <c r="T24" s="12"/>
      <c r="U24" s="300"/>
      <c r="V24" s="295"/>
      <c r="W24" s="3"/>
      <c r="X24" s="3"/>
      <c r="Y24" s="3"/>
      <c r="Z24" s="3"/>
      <c r="AA24" s="3"/>
      <c r="AB24" s="3"/>
    </row>
    <row r="25" spans="1:28" ht="17.100000000000001" customHeight="1">
      <c r="A25" s="484"/>
      <c r="B25" s="27">
        <f>SUM(C24+B3)</f>
        <v>0.57777777777777684</v>
      </c>
      <c r="C25" s="28">
        <f>SUM(B25+C2)</f>
        <v>0.58472222222222126</v>
      </c>
      <c r="E25" s="290" t="s">
        <v>97</v>
      </c>
      <c r="F25" s="291"/>
      <c r="G25" s="291"/>
      <c r="H25" s="291"/>
      <c r="I25" s="296" t="s">
        <v>98</v>
      </c>
      <c r="J25" s="297"/>
      <c r="K25" s="290" t="s">
        <v>99</v>
      </c>
      <c r="L25" s="291"/>
      <c r="M25" s="291"/>
      <c r="N25" s="291"/>
      <c r="O25" s="296" t="s">
        <v>100</v>
      </c>
      <c r="P25" s="298"/>
      <c r="Q25" s="290"/>
      <c r="R25" s="298"/>
      <c r="S25" s="298"/>
      <c r="T25" s="298"/>
      <c r="U25" s="296"/>
      <c r="V25" s="299"/>
      <c r="W25" s="3"/>
      <c r="X25" s="3"/>
      <c r="Y25" s="3"/>
      <c r="Z25" s="3"/>
      <c r="AA25" s="3"/>
      <c r="AB25" s="3"/>
    </row>
    <row r="26" spans="1:28" ht="17.100000000000001" customHeight="1">
      <c r="A26" s="484" t="s">
        <v>110</v>
      </c>
      <c r="B26" s="22">
        <f>SUM(C25+C3)</f>
        <v>0.58680555555555458</v>
      </c>
      <c r="C26" s="26">
        <v>0.59375</v>
      </c>
      <c r="E26" s="11" t="s">
        <v>125</v>
      </c>
      <c r="F26" s="12"/>
      <c r="G26" s="12" t="s">
        <v>82</v>
      </c>
      <c r="H26" s="12"/>
      <c r="I26" s="300" t="str">
        <f>HYPERLINK('組合  (2年)'!W44)</f>
        <v>南大阪</v>
      </c>
      <c r="J26" s="12"/>
      <c r="K26" s="11" t="s">
        <v>124</v>
      </c>
      <c r="L26" s="12"/>
      <c r="M26" s="12" t="s">
        <v>86</v>
      </c>
      <c r="N26" s="12"/>
      <c r="O26" s="300" t="str">
        <f>HYPERLINK('組合  (2年)'!H38)</f>
        <v>八尾</v>
      </c>
      <c r="P26" s="12"/>
      <c r="Q26" s="11"/>
      <c r="R26" s="12"/>
      <c r="S26" s="12"/>
      <c r="T26" s="12"/>
      <c r="U26" s="300"/>
      <c r="V26" s="295"/>
      <c r="W26" s="3"/>
      <c r="X26" s="3"/>
      <c r="Y26" s="3"/>
      <c r="Z26" s="3"/>
      <c r="AA26" s="3"/>
      <c r="AB26" s="3"/>
    </row>
    <row r="27" spans="1:28" ht="17.100000000000001" customHeight="1">
      <c r="A27" s="484"/>
      <c r="B27" s="27">
        <f>SUM(C26+B3)</f>
        <v>0.59513888888888888</v>
      </c>
      <c r="C27" s="28">
        <f>SUM(B27+C2)</f>
        <v>0.6020833333333333</v>
      </c>
      <c r="E27" s="290" t="s">
        <v>97</v>
      </c>
      <c r="F27" s="291"/>
      <c r="G27" s="291"/>
      <c r="H27" s="291"/>
      <c r="I27" s="296" t="s">
        <v>98</v>
      </c>
      <c r="J27" s="291"/>
      <c r="K27" s="290" t="s">
        <v>99</v>
      </c>
      <c r="L27" s="291"/>
      <c r="M27" s="291"/>
      <c r="N27" s="291"/>
      <c r="O27" s="296" t="s">
        <v>100</v>
      </c>
      <c r="P27" s="9"/>
      <c r="Q27" s="290"/>
      <c r="R27" s="298"/>
      <c r="S27" s="298"/>
      <c r="T27" s="298"/>
      <c r="U27" s="296"/>
      <c r="V27" s="299"/>
      <c r="W27" s="3"/>
      <c r="X27" s="3"/>
      <c r="Y27" s="3"/>
      <c r="Z27" s="3"/>
      <c r="AA27" s="3"/>
      <c r="AB27" s="3"/>
    </row>
    <row r="28" spans="1:28" ht="17.100000000000001" customHeight="1">
      <c r="A28" s="484" t="s">
        <v>112</v>
      </c>
      <c r="B28" s="29">
        <f>SUM(C27+C3)</f>
        <v>0.60416666666666663</v>
      </c>
      <c r="C28" s="26">
        <f>SUM(B28+C2)</f>
        <v>0.61111111111111105</v>
      </c>
      <c r="E28" s="11"/>
      <c r="F28" s="12"/>
      <c r="G28" s="12"/>
      <c r="H28" s="12"/>
      <c r="I28" s="300"/>
      <c r="J28" s="12"/>
      <c r="K28" s="11" t="s">
        <v>125</v>
      </c>
      <c r="L28" s="12"/>
      <c r="M28" s="12" t="s">
        <v>86</v>
      </c>
      <c r="N28" s="12"/>
      <c r="O28" s="300" t="str">
        <f>HYPERLINK('組合  (2年)'!W38)</f>
        <v>花園</v>
      </c>
      <c r="P28" s="12"/>
      <c r="Q28" s="11"/>
      <c r="R28" s="12"/>
      <c r="S28" s="12"/>
      <c r="T28" s="12"/>
      <c r="U28" s="300"/>
      <c r="V28" s="295"/>
      <c r="W28" s="3"/>
      <c r="X28" s="3"/>
      <c r="Y28" s="3"/>
      <c r="Z28" s="3"/>
      <c r="AA28" s="3"/>
      <c r="AB28" s="3"/>
    </row>
    <row r="29" spans="1:28" ht="17.100000000000001" customHeight="1">
      <c r="A29" s="484"/>
      <c r="B29" s="24">
        <f>SUM(C28+B3)</f>
        <v>0.61249999999999993</v>
      </c>
      <c r="C29" s="25">
        <f>SUM(B29+C2)</f>
        <v>0.61944444444444435</v>
      </c>
      <c r="D29" s="9"/>
      <c r="E29" s="290"/>
      <c r="F29" s="292"/>
      <c r="G29" s="292"/>
      <c r="H29" s="292"/>
      <c r="I29" s="296"/>
      <c r="J29" s="297"/>
      <c r="K29" s="290" t="s">
        <v>99</v>
      </c>
      <c r="L29" s="291"/>
      <c r="M29" s="291"/>
      <c r="N29" s="291"/>
      <c r="O29" s="296" t="s">
        <v>100</v>
      </c>
      <c r="P29" s="298"/>
      <c r="Q29" s="290"/>
      <c r="R29" s="298"/>
      <c r="S29" s="298"/>
      <c r="T29" s="298"/>
      <c r="U29" s="296"/>
      <c r="V29" s="299"/>
      <c r="W29" s="3"/>
      <c r="X29" s="3"/>
      <c r="Y29" s="3"/>
      <c r="Z29" s="3"/>
      <c r="AA29" s="3"/>
      <c r="AB29" s="3"/>
    </row>
    <row r="30" spans="1:28" ht="17.100000000000001" customHeight="1">
      <c r="A30" s="484" t="s">
        <v>113</v>
      </c>
      <c r="B30" s="30">
        <f>SUM(C29+C3)</f>
        <v>0.62152777777777768</v>
      </c>
      <c r="C30" s="26">
        <f>SUM(B30+C2)</f>
        <v>0.6284722222222221</v>
      </c>
      <c r="E30" s="11" t="s">
        <v>126</v>
      </c>
      <c r="F30" s="12"/>
      <c r="G30" s="12" t="s">
        <v>82</v>
      </c>
      <c r="H30" s="12"/>
      <c r="I30" s="300" t="str">
        <f>HYPERLINK('組合  (2年)'!W11)</f>
        <v>箕面</v>
      </c>
      <c r="J30" s="12"/>
      <c r="K30" s="11" t="s">
        <v>126</v>
      </c>
      <c r="L30" s="12"/>
      <c r="M30" s="12" t="s">
        <v>86</v>
      </c>
      <c r="N30" s="12"/>
      <c r="O30" s="300" t="str">
        <f>HYPERLINK('組合  (2年)'!W5)</f>
        <v>大阪中</v>
      </c>
      <c r="P30" s="12"/>
      <c r="Q30" s="11"/>
      <c r="R30" s="12"/>
      <c r="S30" s="12"/>
      <c r="T30" s="12"/>
      <c r="U30" s="300"/>
      <c r="V30" s="295"/>
      <c r="W30" s="3"/>
      <c r="X30" s="3"/>
      <c r="Y30" s="3"/>
      <c r="Z30" s="3"/>
      <c r="AA30" s="3"/>
      <c r="AB30" s="3"/>
    </row>
    <row r="31" spans="1:28" ht="17.100000000000001" customHeight="1">
      <c r="A31" s="484"/>
      <c r="B31" s="31">
        <f>SUM(C30+B3)</f>
        <v>0.62986111111111098</v>
      </c>
      <c r="C31" s="25">
        <f>SUM(B31+C2)</f>
        <v>0.6368055555555554</v>
      </c>
      <c r="E31" s="290" t="s">
        <v>97</v>
      </c>
      <c r="F31" s="291"/>
      <c r="G31" s="291"/>
      <c r="H31" s="291"/>
      <c r="I31" s="296" t="s">
        <v>98</v>
      </c>
      <c r="J31" s="297"/>
      <c r="K31" s="290" t="s">
        <v>99</v>
      </c>
      <c r="L31" s="298"/>
      <c r="M31" s="298"/>
      <c r="N31" s="298"/>
      <c r="O31" s="296" t="s">
        <v>100</v>
      </c>
      <c r="P31" s="298"/>
      <c r="Q31" s="290"/>
      <c r="R31" s="298"/>
      <c r="S31" s="298"/>
      <c r="T31" s="298"/>
      <c r="U31" s="296"/>
      <c r="V31" s="299"/>
      <c r="W31" s="3"/>
      <c r="X31" s="3"/>
      <c r="Y31" s="3"/>
      <c r="Z31" s="3"/>
      <c r="AA31" s="3"/>
      <c r="AB31" s="3"/>
    </row>
    <row r="32" spans="1:28">
      <c r="E32" s="17"/>
      <c r="F32" s="17"/>
      <c r="G32" s="17"/>
      <c r="H32" s="17"/>
      <c r="I32" s="17"/>
      <c r="J32" s="17"/>
      <c r="K32" s="17"/>
    </row>
    <row r="33" spans="5:11">
      <c r="E33" s="17"/>
      <c r="F33" s="17"/>
      <c r="G33" s="17"/>
      <c r="H33" s="17"/>
      <c r="I33" s="17"/>
      <c r="J33" s="17"/>
      <c r="K33" s="17"/>
    </row>
    <row r="34" spans="5:11">
      <c r="E34" s="17"/>
      <c r="F34" s="17"/>
      <c r="G34" s="17"/>
      <c r="H34" s="17"/>
      <c r="I34" s="17"/>
      <c r="J34" s="17"/>
      <c r="K34" s="17"/>
    </row>
    <row r="35" spans="5:11">
      <c r="E35" s="17"/>
      <c r="F35" s="17"/>
      <c r="G35" s="17"/>
      <c r="H35" s="17"/>
      <c r="I35" s="17"/>
      <c r="J35" s="17"/>
      <c r="K35" s="17"/>
    </row>
    <row r="36" spans="5:11">
      <c r="E36" s="17"/>
      <c r="F36" s="17"/>
      <c r="G36" s="17"/>
      <c r="H36" s="17"/>
      <c r="I36" s="17"/>
      <c r="J36" s="17"/>
      <c r="K36" s="17"/>
    </row>
    <row r="37" spans="5:11">
      <c r="E37" s="17"/>
      <c r="F37" s="17"/>
      <c r="G37" s="17"/>
      <c r="H37" s="17"/>
      <c r="I37" s="17"/>
      <c r="J37" s="17"/>
      <c r="K37" s="17"/>
    </row>
    <row r="38" spans="5:11">
      <c r="E38" s="17"/>
      <c r="F38" s="17"/>
      <c r="G38" s="17"/>
      <c r="H38" s="17"/>
      <c r="I38" s="17"/>
      <c r="J38" s="17"/>
      <c r="K38" s="17"/>
    </row>
    <row r="39" spans="5:11">
      <c r="E39" s="17"/>
      <c r="F39" s="17"/>
      <c r="G39" s="17"/>
      <c r="H39" s="17"/>
      <c r="I39" s="17"/>
      <c r="J39" s="17"/>
      <c r="K39" s="17"/>
    </row>
    <row r="40" spans="5:11">
      <c r="E40" s="17"/>
      <c r="F40" s="17"/>
      <c r="G40" s="17"/>
      <c r="H40" s="17"/>
      <c r="I40" s="17"/>
      <c r="J40" s="17"/>
      <c r="K40" s="17"/>
    </row>
    <row r="41" spans="5:11">
      <c r="E41" s="17"/>
      <c r="F41" s="17"/>
      <c r="G41" s="17"/>
      <c r="H41" s="17"/>
      <c r="I41" s="17"/>
      <c r="J41" s="17"/>
      <c r="K41" s="17"/>
    </row>
    <row r="42" spans="5:11">
      <c r="E42" s="17"/>
      <c r="F42" s="17"/>
      <c r="G42" s="17"/>
      <c r="H42" s="17"/>
      <c r="I42" s="17"/>
      <c r="J42" s="17"/>
      <c r="K42" s="17"/>
    </row>
    <row r="43" spans="5:11">
      <c r="E43" s="17"/>
      <c r="F43" s="17"/>
      <c r="G43" s="17"/>
      <c r="H43" s="17"/>
      <c r="I43" s="17"/>
      <c r="J43" s="17"/>
      <c r="K43" s="17"/>
    </row>
    <row r="44" spans="5:11">
      <c r="E44" s="17"/>
      <c r="F44" s="17"/>
      <c r="G44" s="17"/>
      <c r="H44" s="17"/>
      <c r="I44" s="17"/>
      <c r="J44" s="17"/>
      <c r="K44" s="17"/>
    </row>
    <row r="45" spans="5:11">
      <c r="E45" s="17"/>
      <c r="F45" s="17"/>
      <c r="G45" s="17"/>
      <c r="H45" s="17"/>
      <c r="I45" s="17"/>
      <c r="J45" s="17"/>
      <c r="K45" s="17"/>
    </row>
    <row r="46" spans="5:11">
      <c r="E46" s="17"/>
      <c r="F46" s="17"/>
      <c r="G46" s="17"/>
      <c r="H46" s="17"/>
      <c r="I46" s="17"/>
      <c r="J46" s="17"/>
      <c r="K46" s="17"/>
    </row>
    <row r="47" spans="5:11">
      <c r="E47" s="17"/>
      <c r="F47" s="17"/>
      <c r="G47" s="17"/>
      <c r="H47" s="17"/>
      <c r="I47" s="17"/>
      <c r="J47" s="17"/>
      <c r="K47" s="17"/>
    </row>
    <row r="48" spans="5:11">
      <c r="E48" s="17"/>
      <c r="F48" s="17"/>
      <c r="G48" s="17"/>
      <c r="H48" s="17"/>
      <c r="I48" s="17"/>
      <c r="J48" s="17"/>
      <c r="K48" s="17"/>
    </row>
    <row r="49" spans="5:11">
      <c r="E49" s="17"/>
      <c r="F49" s="17"/>
      <c r="G49" s="17"/>
      <c r="H49" s="17"/>
      <c r="I49" s="17"/>
      <c r="J49" s="17"/>
      <c r="K49" s="17"/>
    </row>
    <row r="50" spans="5:11">
      <c r="E50" s="17"/>
      <c r="F50" s="17"/>
      <c r="G50" s="17"/>
      <c r="H50" s="17"/>
      <c r="I50" s="17"/>
      <c r="J50" s="17"/>
      <c r="K50" s="17"/>
    </row>
    <row r="51" spans="5:11">
      <c r="E51" s="17"/>
      <c r="F51" s="17"/>
      <c r="G51" s="17"/>
      <c r="H51" s="17"/>
      <c r="I51" s="17"/>
      <c r="J51" s="17"/>
      <c r="K51" s="17"/>
    </row>
    <row r="52" spans="5:11">
      <c r="E52" s="17"/>
      <c r="F52" s="17"/>
      <c r="G52" s="17"/>
      <c r="H52" s="17"/>
      <c r="I52" s="17"/>
      <c r="J52" s="17"/>
      <c r="K52" s="17"/>
    </row>
    <row r="53" spans="5:11">
      <c r="E53" s="17"/>
      <c r="F53" s="17"/>
      <c r="G53" s="17"/>
      <c r="H53" s="17"/>
      <c r="I53" s="17"/>
      <c r="J53" s="17"/>
      <c r="K53" s="17"/>
    </row>
    <row r="54" spans="5:11">
      <c r="E54" s="17"/>
      <c r="F54" s="17"/>
      <c r="G54" s="17"/>
      <c r="H54" s="17"/>
      <c r="I54" s="17"/>
      <c r="J54" s="17"/>
      <c r="K54" s="17"/>
    </row>
    <row r="55" spans="5:11">
      <c r="E55" s="17"/>
      <c r="F55" s="17"/>
      <c r="G55" s="17"/>
      <c r="H55" s="17"/>
      <c r="I55" s="17"/>
      <c r="J55" s="17"/>
      <c r="K55" s="17"/>
    </row>
    <row r="56" spans="5:11">
      <c r="E56" s="17"/>
      <c r="F56" s="17"/>
      <c r="G56" s="17"/>
      <c r="H56" s="17"/>
      <c r="I56" s="17"/>
      <c r="J56" s="17"/>
      <c r="K56" s="17"/>
    </row>
    <row r="57" spans="5:11">
      <c r="E57" s="17"/>
      <c r="F57" s="17"/>
      <c r="G57" s="17"/>
      <c r="H57" s="17"/>
      <c r="I57" s="17"/>
      <c r="J57" s="17"/>
      <c r="K57" s="17"/>
    </row>
    <row r="58" spans="5:11">
      <c r="E58" s="17"/>
      <c r="F58" s="17"/>
      <c r="G58" s="17"/>
      <c r="H58" s="17"/>
      <c r="I58" s="17"/>
      <c r="J58" s="17"/>
      <c r="K58" s="17"/>
    </row>
  </sheetData>
  <mergeCells count="18">
    <mergeCell ref="E2:I2"/>
    <mergeCell ref="K2:O2"/>
    <mergeCell ref="Q2:U2"/>
    <mergeCell ref="W2:AA2"/>
    <mergeCell ref="A4:A5"/>
    <mergeCell ref="A6:A7"/>
    <mergeCell ref="A8:A9"/>
    <mergeCell ref="A10:A11"/>
    <mergeCell ref="A12:A13"/>
    <mergeCell ref="A14:A15"/>
    <mergeCell ref="A26:A27"/>
    <mergeCell ref="A28:A29"/>
    <mergeCell ref="A30:A31"/>
    <mergeCell ref="A16:A17"/>
    <mergeCell ref="A18:A19"/>
    <mergeCell ref="A20:A21"/>
    <mergeCell ref="A22:A23"/>
    <mergeCell ref="A24:A25"/>
  </mergeCells>
  <phoneticPr fontId="54"/>
  <pageMargins left="1.1417322834645669" right="0.35433070866141736" top="0.59055118110236227" bottom="0.19685039370078741" header="0.39370078740157483" footer="0"/>
  <pageSetup paperSize="9" scale="110" orientation="landscape" horizontalDpi="4294967293" r:id="rId1"/>
  <headerFooter>
    <oddHeader>&amp;L左側のチームはグバックスタンド側でキックオフで試合開始&amp;C２０２３年スクール大会&amp;R右側のチームメインスタンド側のコートで試合開始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opLeftCell="A14" workbookViewId="0">
      <selection activeCell="O40" sqref="O40"/>
    </sheetView>
  </sheetViews>
  <sheetFormatPr defaultColWidth="9" defaultRowHeight="13.5"/>
  <cols>
    <col min="1" max="1" width="1.875" style="302" customWidth="1"/>
    <col min="2" max="2" width="3.125" style="302" customWidth="1"/>
    <col min="3" max="5" width="7.875" style="302" customWidth="1"/>
    <col min="6" max="8" width="2.5" style="302" customWidth="1"/>
    <col min="9" max="10" width="7.875" style="302" customWidth="1"/>
    <col min="11" max="13" width="2.5" style="302" customWidth="1"/>
    <col min="14" max="15" width="7.875" style="302" customWidth="1"/>
    <col min="16" max="18" width="2.5" style="302" customWidth="1"/>
    <col min="19" max="20" width="7.875" style="302" customWidth="1"/>
    <col min="21" max="23" width="2.5" style="302" customWidth="1"/>
    <col min="24" max="25" width="7.875" style="302" customWidth="1"/>
    <col min="26" max="28" width="2.5" style="302" customWidth="1"/>
    <col min="29" max="266" width="9" style="302"/>
    <col min="267" max="267" width="2.25" style="302" customWidth="1"/>
    <col min="268" max="284" width="7.875" style="302" customWidth="1"/>
    <col min="285" max="522" width="9" style="302"/>
    <col min="523" max="523" width="2.25" style="302" customWidth="1"/>
    <col min="524" max="540" width="7.875" style="302" customWidth="1"/>
    <col min="541" max="778" width="9" style="302"/>
    <col min="779" max="779" width="2.25" style="302" customWidth="1"/>
    <col min="780" max="796" width="7.875" style="302" customWidth="1"/>
    <col min="797" max="1034" width="9" style="302"/>
    <col min="1035" max="1035" width="2.25" style="302" customWidth="1"/>
    <col min="1036" max="1052" width="7.875" style="302" customWidth="1"/>
    <col min="1053" max="1290" width="9" style="302"/>
    <col min="1291" max="1291" width="2.25" style="302" customWidth="1"/>
    <col min="1292" max="1308" width="7.875" style="302" customWidth="1"/>
    <col min="1309" max="1546" width="9" style="302"/>
    <col min="1547" max="1547" width="2.25" style="302" customWidth="1"/>
    <col min="1548" max="1564" width="7.875" style="302" customWidth="1"/>
    <col min="1565" max="1802" width="9" style="302"/>
    <col min="1803" max="1803" width="2.25" style="302" customWidth="1"/>
    <col min="1804" max="1820" width="7.875" style="302" customWidth="1"/>
    <col min="1821" max="2058" width="9" style="302"/>
    <col min="2059" max="2059" width="2.25" style="302" customWidth="1"/>
    <col min="2060" max="2076" width="7.875" style="302" customWidth="1"/>
    <col min="2077" max="2314" width="9" style="302"/>
    <col min="2315" max="2315" width="2.25" style="302" customWidth="1"/>
    <col min="2316" max="2332" width="7.875" style="302" customWidth="1"/>
    <col min="2333" max="2570" width="9" style="302"/>
    <col min="2571" max="2571" width="2.25" style="302" customWidth="1"/>
    <col min="2572" max="2588" width="7.875" style="302" customWidth="1"/>
    <col min="2589" max="2826" width="9" style="302"/>
    <col min="2827" max="2827" width="2.25" style="302" customWidth="1"/>
    <col min="2828" max="2844" width="7.875" style="302" customWidth="1"/>
    <col min="2845" max="3082" width="9" style="302"/>
    <col min="3083" max="3083" width="2.25" style="302" customWidth="1"/>
    <col min="3084" max="3100" width="7.875" style="302" customWidth="1"/>
    <col min="3101" max="3338" width="9" style="302"/>
    <col min="3339" max="3339" width="2.25" style="302" customWidth="1"/>
    <col min="3340" max="3356" width="7.875" style="302" customWidth="1"/>
    <col min="3357" max="3594" width="9" style="302"/>
    <col min="3595" max="3595" width="2.25" style="302" customWidth="1"/>
    <col min="3596" max="3612" width="7.875" style="302" customWidth="1"/>
    <col min="3613" max="3850" width="9" style="302"/>
    <col min="3851" max="3851" width="2.25" style="302" customWidth="1"/>
    <col min="3852" max="3868" width="7.875" style="302" customWidth="1"/>
    <col min="3869" max="4106" width="9" style="302"/>
    <col min="4107" max="4107" width="2.25" style="302" customWidth="1"/>
    <col min="4108" max="4124" width="7.875" style="302" customWidth="1"/>
    <col min="4125" max="4362" width="9" style="302"/>
    <col min="4363" max="4363" width="2.25" style="302" customWidth="1"/>
    <col min="4364" max="4380" width="7.875" style="302" customWidth="1"/>
    <col min="4381" max="4618" width="9" style="302"/>
    <col min="4619" max="4619" width="2.25" style="302" customWidth="1"/>
    <col min="4620" max="4636" width="7.875" style="302" customWidth="1"/>
    <col min="4637" max="4874" width="9" style="302"/>
    <col min="4875" max="4875" width="2.25" style="302" customWidth="1"/>
    <col min="4876" max="4892" width="7.875" style="302" customWidth="1"/>
    <col min="4893" max="5130" width="9" style="302"/>
    <col min="5131" max="5131" width="2.25" style="302" customWidth="1"/>
    <col min="5132" max="5148" width="7.875" style="302" customWidth="1"/>
    <col min="5149" max="5386" width="9" style="302"/>
    <col min="5387" max="5387" width="2.25" style="302" customWidth="1"/>
    <col min="5388" max="5404" width="7.875" style="302" customWidth="1"/>
    <col min="5405" max="5642" width="9" style="302"/>
    <col min="5643" max="5643" width="2.25" style="302" customWidth="1"/>
    <col min="5644" max="5660" width="7.875" style="302" customWidth="1"/>
    <col min="5661" max="5898" width="9" style="302"/>
    <col min="5899" max="5899" width="2.25" style="302" customWidth="1"/>
    <col min="5900" max="5916" width="7.875" style="302" customWidth="1"/>
    <col min="5917" max="6154" width="9" style="302"/>
    <col min="6155" max="6155" width="2.25" style="302" customWidth="1"/>
    <col min="6156" max="6172" width="7.875" style="302" customWidth="1"/>
    <col min="6173" max="6410" width="9" style="302"/>
    <col min="6411" max="6411" width="2.25" style="302" customWidth="1"/>
    <col min="6412" max="6428" width="7.875" style="302" customWidth="1"/>
    <col min="6429" max="6666" width="9" style="302"/>
    <col min="6667" max="6667" width="2.25" style="302" customWidth="1"/>
    <col min="6668" max="6684" width="7.875" style="302" customWidth="1"/>
    <col min="6685" max="6922" width="9" style="302"/>
    <col min="6923" max="6923" width="2.25" style="302" customWidth="1"/>
    <col min="6924" max="6940" width="7.875" style="302" customWidth="1"/>
    <col min="6941" max="7178" width="9" style="302"/>
    <col min="7179" max="7179" width="2.25" style="302" customWidth="1"/>
    <col min="7180" max="7196" width="7.875" style="302" customWidth="1"/>
    <col min="7197" max="7434" width="9" style="302"/>
    <col min="7435" max="7435" width="2.25" style="302" customWidth="1"/>
    <col min="7436" max="7452" width="7.875" style="302" customWidth="1"/>
    <col min="7453" max="7690" width="9" style="302"/>
    <col min="7691" max="7691" width="2.25" style="302" customWidth="1"/>
    <col min="7692" max="7708" width="7.875" style="302" customWidth="1"/>
    <col min="7709" max="7946" width="9" style="302"/>
    <col min="7947" max="7947" width="2.25" style="302" customWidth="1"/>
    <col min="7948" max="7964" width="7.875" style="302" customWidth="1"/>
    <col min="7965" max="8202" width="9" style="302"/>
    <col min="8203" max="8203" width="2.25" style="302" customWidth="1"/>
    <col min="8204" max="8220" width="7.875" style="302" customWidth="1"/>
    <col min="8221" max="8458" width="9" style="302"/>
    <col min="8459" max="8459" width="2.25" style="302" customWidth="1"/>
    <col min="8460" max="8476" width="7.875" style="302" customWidth="1"/>
    <col min="8477" max="8714" width="9" style="302"/>
    <col min="8715" max="8715" width="2.25" style="302" customWidth="1"/>
    <col min="8716" max="8732" width="7.875" style="302" customWidth="1"/>
    <col min="8733" max="8970" width="9" style="302"/>
    <col min="8971" max="8971" width="2.25" style="302" customWidth="1"/>
    <col min="8972" max="8988" width="7.875" style="302" customWidth="1"/>
    <col min="8989" max="9226" width="9" style="302"/>
    <col min="9227" max="9227" width="2.25" style="302" customWidth="1"/>
    <col min="9228" max="9244" width="7.875" style="302" customWidth="1"/>
    <col min="9245" max="9482" width="9" style="302"/>
    <col min="9483" max="9483" width="2.25" style="302" customWidth="1"/>
    <col min="9484" max="9500" width="7.875" style="302" customWidth="1"/>
    <col min="9501" max="9738" width="9" style="302"/>
    <col min="9739" max="9739" width="2.25" style="302" customWidth="1"/>
    <col min="9740" max="9756" width="7.875" style="302" customWidth="1"/>
    <col min="9757" max="9994" width="9" style="302"/>
    <col min="9995" max="9995" width="2.25" style="302" customWidth="1"/>
    <col min="9996" max="10012" width="7.875" style="302" customWidth="1"/>
    <col min="10013" max="10250" width="9" style="302"/>
    <col min="10251" max="10251" width="2.25" style="302" customWidth="1"/>
    <col min="10252" max="10268" width="7.875" style="302" customWidth="1"/>
    <col min="10269" max="10506" width="9" style="302"/>
    <col min="10507" max="10507" width="2.25" style="302" customWidth="1"/>
    <col min="10508" max="10524" width="7.875" style="302" customWidth="1"/>
    <col min="10525" max="10762" width="9" style="302"/>
    <col min="10763" max="10763" width="2.25" style="302" customWidth="1"/>
    <col min="10764" max="10780" width="7.875" style="302" customWidth="1"/>
    <col min="10781" max="11018" width="9" style="302"/>
    <col min="11019" max="11019" width="2.25" style="302" customWidth="1"/>
    <col min="11020" max="11036" width="7.875" style="302" customWidth="1"/>
    <col min="11037" max="11274" width="9" style="302"/>
    <col min="11275" max="11275" width="2.25" style="302" customWidth="1"/>
    <col min="11276" max="11292" width="7.875" style="302" customWidth="1"/>
    <col min="11293" max="11530" width="9" style="302"/>
    <col min="11531" max="11531" width="2.25" style="302" customWidth="1"/>
    <col min="11532" max="11548" width="7.875" style="302" customWidth="1"/>
    <col min="11549" max="11786" width="9" style="302"/>
    <col min="11787" max="11787" width="2.25" style="302" customWidth="1"/>
    <col min="11788" max="11804" width="7.875" style="302" customWidth="1"/>
    <col min="11805" max="12042" width="9" style="302"/>
    <col min="12043" max="12043" width="2.25" style="302" customWidth="1"/>
    <col min="12044" max="12060" width="7.875" style="302" customWidth="1"/>
    <col min="12061" max="12298" width="9" style="302"/>
    <col min="12299" max="12299" width="2.25" style="302" customWidth="1"/>
    <col min="12300" max="12316" width="7.875" style="302" customWidth="1"/>
    <col min="12317" max="12554" width="9" style="302"/>
    <col min="12555" max="12555" width="2.25" style="302" customWidth="1"/>
    <col min="12556" max="12572" width="7.875" style="302" customWidth="1"/>
    <col min="12573" max="12810" width="9" style="302"/>
    <col min="12811" max="12811" width="2.25" style="302" customWidth="1"/>
    <col min="12812" max="12828" width="7.875" style="302" customWidth="1"/>
    <col min="12829" max="13066" width="9" style="302"/>
    <col min="13067" max="13067" width="2.25" style="302" customWidth="1"/>
    <col min="13068" max="13084" width="7.875" style="302" customWidth="1"/>
    <col min="13085" max="13322" width="9" style="302"/>
    <col min="13323" max="13323" width="2.25" style="302" customWidth="1"/>
    <col min="13324" max="13340" width="7.875" style="302" customWidth="1"/>
    <col min="13341" max="13578" width="9" style="302"/>
    <col min="13579" max="13579" width="2.25" style="302" customWidth="1"/>
    <col min="13580" max="13596" width="7.875" style="302" customWidth="1"/>
    <col min="13597" max="13834" width="9" style="302"/>
    <col min="13835" max="13835" width="2.25" style="302" customWidth="1"/>
    <col min="13836" max="13852" width="7.875" style="302" customWidth="1"/>
    <col min="13853" max="14090" width="9" style="302"/>
    <col min="14091" max="14091" width="2.25" style="302" customWidth="1"/>
    <col min="14092" max="14108" width="7.875" style="302" customWidth="1"/>
    <col min="14109" max="14346" width="9" style="302"/>
    <col min="14347" max="14347" width="2.25" style="302" customWidth="1"/>
    <col min="14348" max="14364" width="7.875" style="302" customWidth="1"/>
    <col min="14365" max="14602" width="9" style="302"/>
    <col min="14603" max="14603" width="2.25" style="302" customWidth="1"/>
    <col min="14604" max="14620" width="7.875" style="302" customWidth="1"/>
    <col min="14621" max="14858" width="9" style="302"/>
    <col min="14859" max="14859" width="2.25" style="302" customWidth="1"/>
    <col min="14860" max="14876" width="7.875" style="302" customWidth="1"/>
    <col min="14877" max="15114" width="9" style="302"/>
    <col min="15115" max="15115" width="2.25" style="302" customWidth="1"/>
    <col min="15116" max="15132" width="7.875" style="302" customWidth="1"/>
    <col min="15133" max="15370" width="9" style="302"/>
    <col min="15371" max="15371" width="2.25" style="302" customWidth="1"/>
    <col min="15372" max="15388" width="7.875" style="302" customWidth="1"/>
    <col min="15389" max="15626" width="9" style="302"/>
    <col min="15627" max="15627" width="2.25" style="302" customWidth="1"/>
    <col min="15628" max="15644" width="7.875" style="302" customWidth="1"/>
    <col min="15645" max="15882" width="9" style="302"/>
    <col min="15883" max="15883" width="2.25" style="302" customWidth="1"/>
    <col min="15884" max="15900" width="7.875" style="302" customWidth="1"/>
    <col min="15901" max="16138" width="9" style="302"/>
    <col min="16139" max="16139" width="2.25" style="302" customWidth="1"/>
    <col min="16140" max="16156" width="7.875" style="302" customWidth="1"/>
    <col min="16157" max="16384" width="9" style="302"/>
  </cols>
  <sheetData>
    <row r="1" spans="1:29" ht="17.25">
      <c r="A1" s="539" t="s">
        <v>265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40"/>
      <c r="Z1" s="540"/>
      <c r="AA1" s="540"/>
      <c r="AB1" s="540"/>
    </row>
    <row r="2" spans="1:29" ht="12" customHeight="1">
      <c r="A2" s="304"/>
      <c r="B2" s="305"/>
      <c r="C2" s="14"/>
      <c r="D2" s="14"/>
      <c r="E2" s="541"/>
      <c r="F2" s="542"/>
      <c r="G2" s="542"/>
      <c r="H2" s="542"/>
      <c r="I2" s="543"/>
      <c r="J2" s="541"/>
      <c r="K2" s="542"/>
      <c r="L2" s="542"/>
      <c r="M2" s="542"/>
      <c r="N2" s="543"/>
      <c r="O2" s="544"/>
      <c r="P2" s="545"/>
      <c r="Q2" s="545"/>
      <c r="R2" s="545"/>
      <c r="S2" s="546"/>
      <c r="T2" s="541"/>
      <c r="U2" s="542"/>
      <c r="V2" s="542"/>
      <c r="W2" s="542"/>
      <c r="X2" s="543"/>
      <c r="Y2" s="547"/>
      <c r="Z2" s="548"/>
      <c r="AA2" s="548"/>
      <c r="AB2" s="548"/>
      <c r="AC2" s="549"/>
    </row>
    <row r="3" spans="1:29" ht="4.5" customHeight="1">
      <c r="A3" s="306"/>
      <c r="B3" s="14"/>
      <c r="C3" s="14"/>
      <c r="D3" s="307"/>
      <c r="E3" s="514"/>
      <c r="F3" s="515"/>
      <c r="G3" s="515"/>
      <c r="H3" s="515"/>
      <c r="I3" s="515"/>
      <c r="J3" s="514"/>
      <c r="K3" s="515"/>
      <c r="L3" s="515"/>
      <c r="M3" s="515"/>
      <c r="N3" s="516"/>
      <c r="O3" s="514"/>
      <c r="P3" s="515"/>
      <c r="Q3" s="515"/>
      <c r="R3" s="515"/>
      <c r="S3" s="515"/>
      <c r="T3" s="514"/>
      <c r="U3" s="515"/>
      <c r="V3" s="515"/>
      <c r="W3" s="515"/>
      <c r="X3" s="515"/>
      <c r="Y3" s="517"/>
      <c r="Z3" s="518"/>
      <c r="AA3" s="518"/>
      <c r="AB3" s="518"/>
      <c r="AC3" s="353"/>
    </row>
    <row r="4" spans="1:29" ht="4.5" customHeight="1">
      <c r="A4" s="306"/>
      <c r="B4" s="308"/>
      <c r="C4" s="307"/>
      <c r="D4" s="307"/>
      <c r="E4" s="519">
        <v>1</v>
      </c>
      <c r="F4" s="520"/>
      <c r="G4" s="520"/>
      <c r="H4" s="520"/>
      <c r="I4" s="520"/>
      <c r="J4" s="528">
        <v>2</v>
      </c>
      <c r="K4" s="529"/>
      <c r="L4" s="529"/>
      <c r="M4" s="529"/>
      <c r="N4" s="530"/>
      <c r="O4" s="519">
        <v>3</v>
      </c>
      <c r="P4" s="520"/>
      <c r="Q4" s="520"/>
      <c r="R4" s="520"/>
      <c r="S4" s="521"/>
      <c r="T4" s="528">
        <v>4</v>
      </c>
      <c r="U4" s="529"/>
      <c r="V4" s="529"/>
      <c r="W4" s="529"/>
      <c r="X4" s="530"/>
      <c r="Y4" s="519">
        <v>5</v>
      </c>
      <c r="Z4" s="520"/>
      <c r="AA4" s="520"/>
      <c r="AB4" s="520"/>
      <c r="AC4" s="521"/>
    </row>
    <row r="5" spans="1:29" ht="4.5" customHeight="1">
      <c r="A5" s="306"/>
      <c r="B5" s="308"/>
      <c r="C5" s="307"/>
      <c r="D5" s="307"/>
      <c r="E5" s="522"/>
      <c r="F5" s="523"/>
      <c r="G5" s="523"/>
      <c r="H5" s="523"/>
      <c r="I5" s="523"/>
      <c r="J5" s="531"/>
      <c r="K5" s="508"/>
      <c r="L5" s="508"/>
      <c r="M5" s="508"/>
      <c r="N5" s="532"/>
      <c r="O5" s="522"/>
      <c r="P5" s="523"/>
      <c r="Q5" s="523"/>
      <c r="R5" s="523"/>
      <c r="S5" s="524"/>
      <c r="T5" s="531"/>
      <c r="U5" s="508"/>
      <c r="V5" s="508"/>
      <c r="W5" s="508"/>
      <c r="X5" s="532"/>
      <c r="Y5" s="522"/>
      <c r="Z5" s="523"/>
      <c r="AA5" s="523"/>
      <c r="AB5" s="523"/>
      <c r="AC5" s="524"/>
    </row>
    <row r="6" spans="1:29" ht="4.5" customHeight="1">
      <c r="A6" s="306"/>
      <c r="B6" s="308"/>
      <c r="C6" s="307"/>
      <c r="D6" s="307"/>
      <c r="E6" s="522"/>
      <c r="F6" s="523"/>
      <c r="G6" s="523"/>
      <c r="H6" s="523"/>
      <c r="I6" s="523"/>
      <c r="J6" s="531"/>
      <c r="K6" s="508"/>
      <c r="L6" s="508"/>
      <c r="M6" s="508"/>
      <c r="N6" s="532"/>
      <c r="O6" s="522"/>
      <c r="P6" s="523"/>
      <c r="Q6" s="523"/>
      <c r="R6" s="523"/>
      <c r="S6" s="524"/>
      <c r="T6" s="531"/>
      <c r="U6" s="508"/>
      <c r="V6" s="508"/>
      <c r="W6" s="508"/>
      <c r="X6" s="532"/>
      <c r="Y6" s="522"/>
      <c r="Z6" s="523"/>
      <c r="AA6" s="523"/>
      <c r="AB6" s="523"/>
      <c r="AC6" s="524"/>
    </row>
    <row r="7" spans="1:29" ht="4.5" customHeight="1">
      <c r="A7" s="306"/>
      <c r="B7" s="308"/>
      <c r="C7" s="307"/>
      <c r="D7" s="307"/>
      <c r="E7" s="525"/>
      <c r="F7" s="526"/>
      <c r="G7" s="526"/>
      <c r="H7" s="526"/>
      <c r="I7" s="526"/>
      <c r="J7" s="533"/>
      <c r="K7" s="534"/>
      <c r="L7" s="534"/>
      <c r="M7" s="534"/>
      <c r="N7" s="535"/>
      <c r="O7" s="525"/>
      <c r="P7" s="526"/>
      <c r="Q7" s="526"/>
      <c r="R7" s="526"/>
      <c r="S7" s="527"/>
      <c r="T7" s="533"/>
      <c r="U7" s="534"/>
      <c r="V7" s="534"/>
      <c r="W7" s="534"/>
      <c r="X7" s="535"/>
      <c r="Y7" s="525"/>
      <c r="Z7" s="526"/>
      <c r="AA7" s="526"/>
      <c r="AB7" s="526"/>
      <c r="AC7" s="527"/>
    </row>
    <row r="8" spans="1:29" ht="3.95" customHeight="1">
      <c r="A8" s="306"/>
      <c r="B8" s="309"/>
      <c r="C8" s="303"/>
      <c r="D8" s="303"/>
      <c r="E8" s="536"/>
      <c r="F8" s="537"/>
      <c r="G8" s="537"/>
      <c r="H8" s="537"/>
      <c r="I8" s="537"/>
      <c r="J8" s="536"/>
      <c r="K8" s="537"/>
      <c r="L8" s="537"/>
      <c r="M8" s="537"/>
      <c r="N8" s="538"/>
      <c r="O8" s="536"/>
      <c r="P8" s="537"/>
      <c r="Q8" s="537"/>
      <c r="R8" s="537"/>
      <c r="S8" s="537"/>
      <c r="T8" s="536"/>
      <c r="U8" s="537"/>
      <c r="V8" s="537"/>
      <c r="W8" s="537"/>
      <c r="X8" s="538"/>
      <c r="Y8" s="512"/>
      <c r="Z8" s="513"/>
      <c r="AA8" s="513"/>
      <c r="AB8" s="513"/>
      <c r="AC8" s="354"/>
    </row>
    <row r="9" spans="1:29" ht="12" customHeight="1">
      <c r="A9" s="310"/>
      <c r="B9" s="311"/>
      <c r="C9" s="312"/>
      <c r="D9" s="313"/>
      <c r="E9" s="497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9"/>
      <c r="Z9" s="500"/>
      <c r="AA9" s="500"/>
      <c r="AB9" s="500"/>
      <c r="AC9" s="355"/>
    </row>
    <row r="10" spans="1:29" ht="14.1" customHeight="1">
      <c r="A10" s="501"/>
      <c r="B10" s="509" t="s">
        <v>77</v>
      </c>
      <c r="C10" s="22">
        <v>0.39583333333333298</v>
      </c>
      <c r="D10" s="26">
        <v>0.40277777777777801</v>
      </c>
      <c r="E10" s="314" t="s">
        <v>127</v>
      </c>
      <c r="F10" s="315"/>
      <c r="G10" s="315" t="s">
        <v>77</v>
      </c>
      <c r="H10" s="315"/>
      <c r="I10" s="325" t="str">
        <f>HYPERLINK('組合(４年）  '!Y16)</f>
        <v>大阪中</v>
      </c>
      <c r="J10" s="326" t="s">
        <v>128</v>
      </c>
      <c r="K10" s="327"/>
      <c r="L10" s="327" t="s">
        <v>77</v>
      </c>
      <c r="M10" s="327"/>
      <c r="N10" s="325" t="str">
        <f>HYPERLINK('組合(３年）'!C41)</f>
        <v>寝屋川</v>
      </c>
      <c r="O10" s="328" t="s">
        <v>129</v>
      </c>
      <c r="P10" s="327"/>
      <c r="Q10" s="327" t="s">
        <v>77</v>
      </c>
      <c r="R10" s="327"/>
      <c r="S10" s="348" t="str">
        <f>HYPERLINK('組合(４年）  '!AN40)</f>
        <v>東大K</v>
      </c>
      <c r="T10" s="326" t="s">
        <v>128</v>
      </c>
      <c r="U10" s="327"/>
      <c r="V10" s="315" t="s">
        <v>78</v>
      </c>
      <c r="W10" s="327"/>
      <c r="X10" s="325" t="str">
        <f>HYPERLINK('組合(３年）'!K41)</f>
        <v>東淀川</v>
      </c>
      <c r="Y10" s="328" t="s">
        <v>130</v>
      </c>
      <c r="Z10" s="327"/>
      <c r="AA10" s="327" t="s">
        <v>77</v>
      </c>
      <c r="AB10" s="356"/>
      <c r="AC10" s="357" t="str">
        <f>HYPERLINK('組合(４年）  '!H27)</f>
        <v>大阪</v>
      </c>
    </row>
    <row r="11" spans="1:29" ht="14.1" customHeight="1">
      <c r="A11" s="502"/>
      <c r="B11" s="495"/>
      <c r="C11" s="27">
        <v>0.40416666666666701</v>
      </c>
      <c r="D11" s="28">
        <v>0.41111111111111098</v>
      </c>
      <c r="E11" s="316" t="str">
        <f>HYPERLINK('組合(４年）  '!S15)</f>
        <v>箕面</v>
      </c>
      <c r="F11" s="317"/>
      <c r="G11" s="317"/>
      <c r="H11" s="317"/>
      <c r="I11" s="329" t="str">
        <f>HYPERLINK('組合(４年）  '!S17)</f>
        <v>合同A</v>
      </c>
      <c r="J11" s="319" t="str">
        <f>HYPERLINK('組合(３年）'!B42)</f>
        <v>寝屋川</v>
      </c>
      <c r="K11" s="317"/>
      <c r="L11" s="317"/>
      <c r="M11" s="317"/>
      <c r="N11" s="330" t="str">
        <f>HYPERLINK('組合(３年）'!F42)</f>
        <v>合同C</v>
      </c>
      <c r="O11" s="331" t="str">
        <f>HYPERLINK('組合(４年）  '!AH39)</f>
        <v>阿倍野</v>
      </c>
      <c r="P11" s="317"/>
      <c r="Q11" s="317"/>
      <c r="R11" s="317"/>
      <c r="S11" s="343" t="str">
        <f>HYPERLINK('組合(４年）  '!AH41)</f>
        <v>茨木</v>
      </c>
      <c r="T11" s="335" t="str">
        <f>HYPERLINK('組合(３年）'!J42)</f>
        <v>箕面</v>
      </c>
      <c r="U11" s="317"/>
      <c r="V11" s="317"/>
      <c r="W11" s="317"/>
      <c r="X11" s="343" t="str">
        <f>HYPERLINK('組合(３年）'!N42)</f>
        <v>四条畷</v>
      </c>
      <c r="Y11" s="335" t="str">
        <f>HYPERLINK('組合(４年）  '!B26)</f>
        <v>八尾</v>
      </c>
      <c r="Z11" s="317"/>
      <c r="AA11" s="317"/>
      <c r="AB11" s="358"/>
      <c r="AC11" s="359" t="str">
        <f>HYPERLINK('組合(４年）  '!B28)</f>
        <v>枚方</v>
      </c>
    </row>
    <row r="12" spans="1:29" ht="14.1" customHeight="1">
      <c r="A12" s="502"/>
      <c r="B12" s="495" t="s">
        <v>78</v>
      </c>
      <c r="C12" s="22">
        <v>0.41319444444444398</v>
      </c>
      <c r="D12" s="26">
        <v>0.42013888888888901</v>
      </c>
      <c r="E12" s="314" t="s">
        <v>131</v>
      </c>
      <c r="F12" s="315"/>
      <c r="G12" s="315" t="s">
        <v>77</v>
      </c>
      <c r="H12" s="315"/>
      <c r="I12" s="325" t="str">
        <f>HYPERLINK('組合(４年）  '!C7)</f>
        <v>布施</v>
      </c>
      <c r="J12" s="332" t="s">
        <v>132</v>
      </c>
      <c r="K12" s="327"/>
      <c r="L12" s="327" t="s">
        <v>77</v>
      </c>
      <c r="M12" s="327"/>
      <c r="N12" s="325" t="str">
        <f>HYPERLINK('組合(３年）'!I7)</f>
        <v>寝屋川</v>
      </c>
      <c r="O12" s="314" t="s">
        <v>131</v>
      </c>
      <c r="P12" s="327"/>
      <c r="Q12" s="327" t="s">
        <v>78</v>
      </c>
      <c r="R12" s="327"/>
      <c r="S12" s="348" t="str">
        <f>HYPERLINK('組合(４年）  '!K7)</f>
        <v>豊中</v>
      </c>
      <c r="T12" s="349" t="s">
        <v>133</v>
      </c>
      <c r="U12" s="327"/>
      <c r="V12" s="315" t="s">
        <v>77</v>
      </c>
      <c r="W12" s="327"/>
      <c r="X12" s="325" t="str">
        <f>HYPERLINK('組合(３年）'!I18)</f>
        <v>寝屋川</v>
      </c>
      <c r="Y12" s="328" t="s">
        <v>134</v>
      </c>
      <c r="Z12" s="327"/>
      <c r="AA12" s="327" t="s">
        <v>77</v>
      </c>
      <c r="AB12" s="315"/>
      <c r="AC12" s="357" t="str">
        <f>HYPERLINK('組合(４年）  '!W27)</f>
        <v>大阪中</v>
      </c>
    </row>
    <row r="13" spans="1:29" ht="14.1" customHeight="1">
      <c r="A13" s="502"/>
      <c r="B13" s="495"/>
      <c r="C13" s="27">
        <v>0.421527777777778</v>
      </c>
      <c r="D13" s="28">
        <v>0.42847222222222198</v>
      </c>
      <c r="E13" s="318" t="str">
        <f>HYPERLINK('組合(４年）  '!B8)</f>
        <v>茨木</v>
      </c>
      <c r="F13" s="317"/>
      <c r="G13" s="317"/>
      <c r="H13" s="317"/>
      <c r="I13" s="330" t="str">
        <f>HYPERLINK('組合(４年）  '!F8)</f>
        <v>南大阪</v>
      </c>
      <c r="J13" s="333" t="str">
        <f>HYPERLINK('組合(３年）'!C6)</f>
        <v>茨木</v>
      </c>
      <c r="K13" s="317"/>
      <c r="L13" s="317"/>
      <c r="M13" s="317"/>
      <c r="N13" s="334" t="str">
        <f>HYPERLINK('組合(３年）'!C8)</f>
        <v>豊中</v>
      </c>
      <c r="O13" s="335" t="str">
        <f>HYPERLINK('組合(４年）  '!J8)</f>
        <v>八尾</v>
      </c>
      <c r="P13" s="317"/>
      <c r="Q13" s="317"/>
      <c r="R13" s="317"/>
      <c r="S13" s="330" t="str">
        <f>HYPERLINK('組合(４年）  '!N8)</f>
        <v>寝屋川</v>
      </c>
      <c r="T13" s="331" t="str">
        <f>HYPERLINK('組合(３年）'!C17)</f>
        <v>枚方</v>
      </c>
      <c r="U13" s="317"/>
      <c r="V13" s="317"/>
      <c r="W13" s="317"/>
      <c r="X13" s="343" t="str">
        <f>HYPERLINK('組合(３年）'!C19)</f>
        <v>大阪</v>
      </c>
      <c r="Y13" s="335" t="str">
        <f>HYPERLINK('組合(４年）  '!Q26)</f>
        <v>東淀川</v>
      </c>
      <c r="Z13" s="317"/>
      <c r="AA13" s="317"/>
      <c r="AB13" s="358"/>
      <c r="AC13" s="359" t="str">
        <f>HYPERLINK('組合(４年）  '!Q28)</f>
        <v>寝屋川</v>
      </c>
    </row>
    <row r="14" spans="1:29" ht="14.1" customHeight="1">
      <c r="A14" s="503"/>
      <c r="B14" s="495" t="s">
        <v>82</v>
      </c>
      <c r="C14" s="22">
        <v>0.43055555555555503</v>
      </c>
      <c r="D14" s="23">
        <v>0.4375</v>
      </c>
      <c r="E14" s="314" t="s">
        <v>135</v>
      </c>
      <c r="F14" s="315"/>
      <c r="G14" s="315" t="s">
        <v>77</v>
      </c>
      <c r="H14" s="315"/>
      <c r="I14" s="325" t="str">
        <f>HYPERLINK('組合(４年）  '!S7)</f>
        <v>茨木</v>
      </c>
      <c r="J14" s="332" t="s">
        <v>136</v>
      </c>
      <c r="K14" s="327"/>
      <c r="L14" s="327" t="s">
        <v>77</v>
      </c>
      <c r="M14" s="327"/>
      <c r="N14" s="325" t="str">
        <f>HYPERLINK('組合(３年）'!W7)</f>
        <v>四条畷</v>
      </c>
      <c r="O14" s="314" t="s">
        <v>135</v>
      </c>
      <c r="P14" s="327"/>
      <c r="Q14" s="350" t="s">
        <v>78</v>
      </c>
      <c r="R14" s="350"/>
      <c r="S14" s="351" t="str">
        <f>HYPERLINK('組合(４年）  '!AA7)</f>
        <v>南大阪</v>
      </c>
      <c r="T14" s="349" t="s">
        <v>137</v>
      </c>
      <c r="U14" s="327"/>
      <c r="V14" s="315" t="s">
        <v>77</v>
      </c>
      <c r="W14" s="327"/>
      <c r="X14" s="325" t="str">
        <f>HYPERLINK('組合(３年）'!W18)</f>
        <v>大阪中</v>
      </c>
      <c r="Y14" s="328" t="s">
        <v>138</v>
      </c>
      <c r="Z14" s="327"/>
      <c r="AA14" s="327" t="s">
        <v>77</v>
      </c>
      <c r="AB14" s="356"/>
      <c r="AC14" s="357" t="str">
        <f>HYPERLINK('組合(４年）  '!AN27)</f>
        <v>柏原</v>
      </c>
    </row>
    <row r="15" spans="1:29" ht="14.1" customHeight="1">
      <c r="A15" s="503"/>
      <c r="B15" s="495"/>
      <c r="C15" s="24">
        <v>0.43888888888888899</v>
      </c>
      <c r="D15" s="25">
        <v>0.44583333333333303</v>
      </c>
      <c r="E15" s="318" t="str">
        <f>HYPERLINK('組合(４年）  '!R8)</f>
        <v>布施</v>
      </c>
      <c r="F15" s="317"/>
      <c r="G15" s="317"/>
      <c r="H15" s="317"/>
      <c r="I15" s="329" t="str">
        <f>HYPERLINK('組合(４年）  '!V8)</f>
        <v>豊中</v>
      </c>
      <c r="J15" s="319" t="str">
        <f>HYPERLINK('組合(３年）'!Q6)</f>
        <v>東淀川</v>
      </c>
      <c r="K15" s="317"/>
      <c r="L15" s="317"/>
      <c r="M15" s="317"/>
      <c r="N15" s="330" t="str">
        <f>HYPERLINK('組合(３年）'!Q8)</f>
        <v>東大K</v>
      </c>
      <c r="O15" s="336" t="str">
        <f>HYPERLINK('組合(４年）  '!Z8)</f>
        <v>OTJ</v>
      </c>
      <c r="P15" s="317"/>
      <c r="Q15" s="317"/>
      <c r="R15" s="317"/>
      <c r="S15" s="329" t="str">
        <f>HYPERLINK('組合(４年）  '!AD8)</f>
        <v>交野</v>
      </c>
      <c r="T15" s="335" t="str">
        <f>HYPERLINK('組合(３年）'!Q17)</f>
        <v>吹田</v>
      </c>
      <c r="U15" s="317"/>
      <c r="V15" s="317"/>
      <c r="W15" s="317"/>
      <c r="X15" s="343" t="str">
        <f>HYPERLINK('組合(３年）'!Q19)</f>
        <v>堺</v>
      </c>
      <c r="Y15" s="335" t="str">
        <f>HYPERLINK('組合(４年）  '!AH26)</f>
        <v>高槻</v>
      </c>
      <c r="Z15" s="317"/>
      <c r="AA15" s="317"/>
      <c r="AB15" s="358"/>
      <c r="AC15" s="359" t="str">
        <f>HYPERLINK('組合(４年）  '!AH28)</f>
        <v>豊中</v>
      </c>
    </row>
    <row r="16" spans="1:29" ht="14.1" customHeight="1">
      <c r="A16" s="503"/>
      <c r="B16" s="495" t="s">
        <v>86</v>
      </c>
      <c r="C16" s="22">
        <v>0.44791666666666602</v>
      </c>
      <c r="D16" s="26">
        <v>0.45486111111111099</v>
      </c>
      <c r="E16" s="314" t="s">
        <v>127</v>
      </c>
      <c r="F16" s="315"/>
      <c r="G16" s="315" t="s">
        <v>78</v>
      </c>
      <c r="H16" s="315"/>
      <c r="I16" s="325" t="str">
        <f>HYPERLINK('組合(４年）  '!AB16)</f>
        <v>合同A</v>
      </c>
      <c r="J16" s="332" t="s">
        <v>139</v>
      </c>
      <c r="K16" s="327"/>
      <c r="L16" s="327" t="s">
        <v>77</v>
      </c>
      <c r="M16" s="337"/>
      <c r="N16" s="338" t="str">
        <f>HYPERLINK('組合(３年）'!AM7)</f>
        <v>花園</v>
      </c>
      <c r="O16" s="328" t="s">
        <v>129</v>
      </c>
      <c r="P16" s="327"/>
      <c r="Q16" s="327" t="s">
        <v>78</v>
      </c>
      <c r="R16" s="327"/>
      <c r="S16" s="348" t="str">
        <f>HYPERLINK('組合(４年）  '!AQ40)</f>
        <v>茨木</v>
      </c>
      <c r="T16" s="341" t="s">
        <v>140</v>
      </c>
      <c r="U16" s="327"/>
      <c r="V16" s="315" t="s">
        <v>77</v>
      </c>
      <c r="W16" s="327"/>
      <c r="X16" s="325" t="str">
        <f>HYPERLINK('組合(３年）'!AM18)</f>
        <v>大阪中</v>
      </c>
      <c r="Y16" s="328" t="s">
        <v>130</v>
      </c>
      <c r="Z16" s="327"/>
      <c r="AA16" s="327" t="s">
        <v>78</v>
      </c>
      <c r="AB16" s="315"/>
      <c r="AC16" s="357" t="str">
        <f>HYPERLINK('組合(４年）  '!K27)</f>
        <v>枚方</v>
      </c>
    </row>
    <row r="17" spans="1:29" ht="14.1" customHeight="1">
      <c r="A17" s="503"/>
      <c r="B17" s="495"/>
      <c r="C17" s="24">
        <v>0.45624999999999999</v>
      </c>
      <c r="D17" s="25">
        <v>0.46319444444444402</v>
      </c>
      <c r="E17" s="316" t="str">
        <f>HYPERLINK('組合(４年）  '!S19)</f>
        <v>大阪中</v>
      </c>
      <c r="F17" s="317"/>
      <c r="G17" s="317"/>
      <c r="H17" s="317"/>
      <c r="I17" s="329" t="str">
        <f>HYPERLINK('組合(４年）  '!S15)</f>
        <v>箕面</v>
      </c>
      <c r="J17" s="319" t="str">
        <f>HYPERLINK('組合(３年）'!AG6)</f>
        <v>八尾</v>
      </c>
      <c r="K17" s="317"/>
      <c r="L17" s="317"/>
      <c r="M17" s="317"/>
      <c r="N17" s="330" t="str">
        <f>HYPERLINK('組合(３年）'!AG8)</f>
        <v>阿倍野</v>
      </c>
      <c r="O17" s="331" t="str">
        <f>HYPERLINK('組合(４年）  '!AH43)</f>
        <v>東大K</v>
      </c>
      <c r="P17" s="317"/>
      <c r="Q17" s="317"/>
      <c r="R17" s="317"/>
      <c r="S17" s="330" t="str">
        <f>HYPERLINK('組合(４年）  '!AH39)</f>
        <v>阿倍野</v>
      </c>
      <c r="T17" s="318" t="s">
        <v>284</v>
      </c>
      <c r="U17" s="317"/>
      <c r="V17" s="317"/>
      <c r="W17" s="317"/>
      <c r="X17" s="329" t="str">
        <f>HYPERLINK('組合(３年）'!AG19)</f>
        <v>吹田</v>
      </c>
      <c r="Y17" s="335" t="str">
        <f>HYPERLINK('組合(４年）  '!B30)</f>
        <v>大阪</v>
      </c>
      <c r="Z17" s="317"/>
      <c r="AA17" s="317"/>
      <c r="AB17" s="317"/>
      <c r="AC17" s="330" t="str">
        <f>HYPERLINK('組合(４年）  '!B26)</f>
        <v>八尾</v>
      </c>
    </row>
    <row r="18" spans="1:29" ht="14.1" customHeight="1">
      <c r="A18" s="503"/>
      <c r="B18" s="495" t="s">
        <v>91</v>
      </c>
      <c r="C18" s="22">
        <v>0.46527777777777801</v>
      </c>
      <c r="D18" s="26">
        <v>0.47222222222222199</v>
      </c>
      <c r="E18" s="314" t="s">
        <v>131</v>
      </c>
      <c r="F18" s="315"/>
      <c r="G18" s="315" t="s">
        <v>82</v>
      </c>
      <c r="H18" s="315"/>
      <c r="I18" s="325" t="str">
        <f>HYPERLINK('組合(４年）  '!G9)</f>
        <v>OTJ</v>
      </c>
      <c r="J18" s="326" t="s">
        <v>128</v>
      </c>
      <c r="K18" s="327"/>
      <c r="L18" s="327" t="s">
        <v>82</v>
      </c>
      <c r="M18" s="327"/>
      <c r="N18" s="325" t="str">
        <f>HYPERLINK('組合(３年）'!G43)</f>
        <v>東大K</v>
      </c>
      <c r="O18" s="314" t="s">
        <v>131</v>
      </c>
      <c r="P18" s="327"/>
      <c r="Q18" s="327" t="s">
        <v>86</v>
      </c>
      <c r="R18" s="327"/>
      <c r="S18" s="348" t="str">
        <f>HYPERLINK('組合(４年）  '!G5)</f>
        <v>交野</v>
      </c>
      <c r="T18" s="352" t="s">
        <v>128</v>
      </c>
      <c r="U18" s="327"/>
      <c r="V18" s="315" t="s">
        <v>86</v>
      </c>
      <c r="W18" s="327"/>
      <c r="X18" s="325" t="str">
        <f>HYPERLINK('組合(３年）'!G39)</f>
        <v>守口</v>
      </c>
      <c r="Y18" s="328" t="s">
        <v>134</v>
      </c>
      <c r="Z18" s="327"/>
      <c r="AA18" s="327" t="s">
        <v>78</v>
      </c>
      <c r="AB18" s="315"/>
      <c r="AC18" s="357" t="str">
        <f>HYPERLINK('組合(４年）  '!Z27)</f>
        <v>寝屋川</v>
      </c>
    </row>
    <row r="19" spans="1:29" ht="14.1" customHeight="1">
      <c r="A19" s="503"/>
      <c r="B19" s="495"/>
      <c r="C19" s="24">
        <v>0.47361111111111098</v>
      </c>
      <c r="D19" s="25">
        <v>0.48055555555555501</v>
      </c>
      <c r="E19" s="319" t="s">
        <v>97</v>
      </c>
      <c r="F19" s="317"/>
      <c r="G19" s="317"/>
      <c r="H19" s="317"/>
      <c r="I19" s="318" t="s">
        <v>98</v>
      </c>
      <c r="J19" s="319" t="s">
        <v>97</v>
      </c>
      <c r="K19" s="317"/>
      <c r="L19" s="317"/>
      <c r="M19" s="317"/>
      <c r="N19" s="318" t="s">
        <v>98</v>
      </c>
      <c r="O19" s="319" t="s">
        <v>99</v>
      </c>
      <c r="P19" s="317"/>
      <c r="Q19" s="317"/>
      <c r="R19" s="317"/>
      <c r="S19" s="318" t="s">
        <v>100</v>
      </c>
      <c r="T19" s="319" t="s">
        <v>99</v>
      </c>
      <c r="U19" s="317"/>
      <c r="V19" s="317"/>
      <c r="W19" s="317"/>
      <c r="X19" s="318" t="s">
        <v>100</v>
      </c>
      <c r="Y19" s="335" t="str">
        <f>HYPERLINK('組合(４年）  '!Q30)</f>
        <v>大阪中</v>
      </c>
      <c r="Z19" s="317"/>
      <c r="AA19" s="317"/>
      <c r="AB19" s="317"/>
      <c r="AC19" s="330" t="str">
        <f>HYPERLINK('組合(４年）  '!Q26)</f>
        <v>東淀川</v>
      </c>
    </row>
    <row r="20" spans="1:29" ht="14.1" customHeight="1">
      <c r="A20" s="503"/>
      <c r="B20" s="495" t="s">
        <v>95</v>
      </c>
      <c r="C20" s="22">
        <v>0.48263888888888901</v>
      </c>
      <c r="D20" s="26">
        <v>0.48958333333333298</v>
      </c>
      <c r="E20" s="314" t="s">
        <v>135</v>
      </c>
      <c r="F20" s="315"/>
      <c r="G20" s="315" t="s">
        <v>82</v>
      </c>
      <c r="H20" s="315"/>
      <c r="I20" s="325" t="str">
        <f>HYPERLINK('組合(４年）  '!W9)</f>
        <v>八尾</v>
      </c>
      <c r="J20" s="332" t="s">
        <v>132</v>
      </c>
      <c r="K20" s="327"/>
      <c r="L20" s="327" t="s">
        <v>78</v>
      </c>
      <c r="M20" s="327"/>
      <c r="N20" s="338" t="str">
        <f>HYPERLINK('組合(３年）'!L7)</f>
        <v>合同C</v>
      </c>
      <c r="O20" s="314" t="s">
        <v>135</v>
      </c>
      <c r="P20" s="327"/>
      <c r="Q20" s="327" t="s">
        <v>86</v>
      </c>
      <c r="R20" s="327"/>
      <c r="S20" s="348" t="str">
        <f>HYPERLINK('組合(４年）  '!W5)</f>
        <v>寝屋川</v>
      </c>
      <c r="T20" s="349" t="s">
        <v>133</v>
      </c>
      <c r="U20" s="327"/>
      <c r="V20" s="315" t="s">
        <v>78</v>
      </c>
      <c r="W20" s="327"/>
      <c r="X20" s="325" t="str">
        <f>HYPERLINK('組合(３年）'!L18)</f>
        <v>大阪</v>
      </c>
      <c r="Y20" s="328" t="s">
        <v>138</v>
      </c>
      <c r="Z20" s="327"/>
      <c r="AA20" s="327" t="s">
        <v>78</v>
      </c>
      <c r="AB20" s="315"/>
      <c r="AC20" s="357" t="str">
        <f>HYPERLINK('組合(４年）  '!AQ27)</f>
        <v>豊中</v>
      </c>
    </row>
    <row r="21" spans="1:29" ht="14.1" customHeight="1">
      <c r="A21" s="503"/>
      <c r="B21" s="495"/>
      <c r="C21" s="24">
        <v>0.49097222222222198</v>
      </c>
      <c r="D21" s="25">
        <v>0.49791666666666601</v>
      </c>
      <c r="E21" s="318" t="s">
        <v>97</v>
      </c>
      <c r="F21" s="317"/>
      <c r="G21" s="317"/>
      <c r="H21" s="317"/>
      <c r="I21" s="329" t="s">
        <v>98</v>
      </c>
      <c r="J21" s="333" t="str">
        <f>HYPERLINK('組合(３年）'!C10)</f>
        <v>布施</v>
      </c>
      <c r="K21" s="317"/>
      <c r="L21" s="317"/>
      <c r="M21" s="317"/>
      <c r="N21" s="334" t="str">
        <f>HYPERLINK('組合(３年）'!C6)</f>
        <v>茨木</v>
      </c>
      <c r="O21" s="319" t="s">
        <v>99</v>
      </c>
      <c r="P21" s="317"/>
      <c r="Q21" s="317"/>
      <c r="R21" s="317"/>
      <c r="S21" s="318" t="s">
        <v>100</v>
      </c>
      <c r="T21" s="331" t="str">
        <f>HYPERLINK('組合(３年）'!C21)</f>
        <v>寝屋川</v>
      </c>
      <c r="U21" s="317"/>
      <c r="V21" s="317"/>
      <c r="W21" s="317"/>
      <c r="X21" s="343" t="str">
        <f>HYPERLINK('組合(３年）'!C17)</f>
        <v>枚方</v>
      </c>
      <c r="Y21" s="319" t="str">
        <f>HYPERLINK('組合(４年）  '!AH30)</f>
        <v>柏原</v>
      </c>
      <c r="Z21" s="317"/>
      <c r="AA21" s="317"/>
      <c r="AB21" s="317"/>
      <c r="AC21" s="330" t="str">
        <f>HYPERLINK('組合(４年）  '!AH26)</f>
        <v>高槻</v>
      </c>
    </row>
    <row r="22" spans="1:29" ht="14.1" customHeight="1">
      <c r="A22" s="503"/>
      <c r="B22" s="495" t="s">
        <v>101</v>
      </c>
      <c r="C22" s="22">
        <v>0.5</v>
      </c>
      <c r="D22" s="26">
        <v>0.50694444444444398</v>
      </c>
      <c r="E22" s="314" t="s">
        <v>127</v>
      </c>
      <c r="F22" s="315"/>
      <c r="G22" s="315" t="s">
        <v>82</v>
      </c>
      <c r="H22" s="315"/>
      <c r="I22" s="325" t="str">
        <f>HYPERLINK('組合(４年）  '!AB18)</f>
        <v>箕面</v>
      </c>
      <c r="J22" s="332" t="s">
        <v>136</v>
      </c>
      <c r="K22" s="327"/>
      <c r="L22" s="327" t="s">
        <v>78</v>
      </c>
      <c r="M22" s="327"/>
      <c r="N22" s="325" t="str">
        <f>HYPERLINK('組合(３年）'!Z7)</f>
        <v>茨木</v>
      </c>
      <c r="O22" s="328" t="s">
        <v>129</v>
      </c>
      <c r="P22" s="327"/>
      <c r="Q22" s="350" t="s">
        <v>82</v>
      </c>
      <c r="R22" s="350"/>
      <c r="S22" s="351" t="str">
        <f>HYPERLINK('組合(４年）  '!AQ42)</f>
        <v>阿倍野</v>
      </c>
      <c r="T22" s="349" t="s">
        <v>137</v>
      </c>
      <c r="U22" s="327"/>
      <c r="V22" s="315" t="s">
        <v>78</v>
      </c>
      <c r="W22" s="327"/>
      <c r="X22" s="325" t="str">
        <f>HYPERLINK('組合(３年）'!Z18)</f>
        <v>堺</v>
      </c>
      <c r="Y22" s="328" t="s">
        <v>130</v>
      </c>
      <c r="Z22" s="327"/>
      <c r="AA22" s="327" t="s">
        <v>82</v>
      </c>
      <c r="AB22" s="315"/>
      <c r="AC22" s="357" t="str">
        <f>HYPERLINK('組合(４年）  '!K29)</f>
        <v>八尾</v>
      </c>
    </row>
    <row r="23" spans="1:29" ht="14.1" customHeight="1">
      <c r="A23" s="503"/>
      <c r="B23" s="495"/>
      <c r="C23" s="24">
        <v>0.50833333333333297</v>
      </c>
      <c r="D23" s="25">
        <v>0.51527777777777695</v>
      </c>
      <c r="E23" s="318" t="str">
        <f>HYPERLINK('組合(４年）  '!S17)</f>
        <v>合同A</v>
      </c>
      <c r="F23" s="317"/>
      <c r="G23" s="317"/>
      <c r="H23" s="317"/>
      <c r="I23" s="339" t="str">
        <f>HYPERLINK('組合(４年）  '!S19)</f>
        <v>大阪中</v>
      </c>
      <c r="J23" s="319" t="str">
        <f>HYPERLINK('組合(３年）'!Q10)</f>
        <v>守口</v>
      </c>
      <c r="K23" s="317"/>
      <c r="L23" s="317"/>
      <c r="M23" s="317"/>
      <c r="N23" s="330" t="str">
        <f>HYPERLINK('組合(３年）'!Q6)</f>
        <v>東淀川</v>
      </c>
      <c r="O23" s="336" t="str">
        <f>HYPERLINK('組合(４年）  '!AH41)</f>
        <v>茨木</v>
      </c>
      <c r="P23" s="317"/>
      <c r="Q23" s="317"/>
      <c r="R23" s="317"/>
      <c r="S23" s="329" t="str">
        <f>HYPERLINK('組合(４年）  '!AH43)</f>
        <v>東大K</v>
      </c>
      <c r="T23" s="335" t="str">
        <f>HYPERLINK('組合(３年）'!Q21)</f>
        <v>大阪中</v>
      </c>
      <c r="U23" s="317"/>
      <c r="V23" s="317"/>
      <c r="W23" s="317"/>
      <c r="X23" s="343" t="str">
        <f>HYPERLINK('組合(３年）'!Q17)</f>
        <v>吹田</v>
      </c>
      <c r="Y23" s="335" t="str">
        <f>HYPERLINK('組合(４年）  '!B28)</f>
        <v>枚方</v>
      </c>
      <c r="Z23" s="317"/>
      <c r="AA23" s="317"/>
      <c r="AB23" s="317"/>
      <c r="AC23" s="343" t="str">
        <f>HYPERLINK('組合(４年）  '!B30)</f>
        <v>大阪</v>
      </c>
    </row>
    <row r="24" spans="1:29" ht="14.1" customHeight="1">
      <c r="A24" s="504"/>
      <c r="B24" s="495" t="s">
        <v>102</v>
      </c>
      <c r="C24" s="22">
        <v>0.51736111111111105</v>
      </c>
      <c r="D24" s="26">
        <v>0.52430555555555503</v>
      </c>
      <c r="E24" s="314" t="s">
        <v>141</v>
      </c>
      <c r="F24" s="315"/>
      <c r="G24" s="315" t="s">
        <v>77</v>
      </c>
      <c r="H24" s="315"/>
      <c r="I24" s="325" t="str">
        <f>HYPERLINK('組合(４年）  '!AI7)</f>
        <v>堺</v>
      </c>
      <c r="J24" s="332" t="s">
        <v>139</v>
      </c>
      <c r="K24" s="327"/>
      <c r="L24" s="327" t="s">
        <v>78</v>
      </c>
      <c r="M24" s="337"/>
      <c r="N24" s="338" t="str">
        <f>HYPERLINK('組合(３年）'!AP7)</f>
        <v>阿倍野</v>
      </c>
      <c r="O24" s="314" t="s">
        <v>141</v>
      </c>
      <c r="P24" s="327"/>
      <c r="Q24" s="327" t="s">
        <v>78</v>
      </c>
      <c r="R24" s="327"/>
      <c r="S24" s="348" t="str">
        <f>HYPERLINK('組合(４年）  '!AQ7)</f>
        <v>大工大</v>
      </c>
      <c r="T24" s="341" t="s">
        <v>140</v>
      </c>
      <c r="U24" s="327"/>
      <c r="V24" s="315" t="s">
        <v>78</v>
      </c>
      <c r="W24" s="327"/>
      <c r="X24" s="325" t="str">
        <f>HYPERLINK('組合(３年）'!AP18)</f>
        <v>吹田</v>
      </c>
      <c r="Y24" s="328" t="s">
        <v>134</v>
      </c>
      <c r="Z24" s="327"/>
      <c r="AA24" s="327" t="s">
        <v>82</v>
      </c>
      <c r="AB24" s="315"/>
      <c r="AC24" s="357" t="str">
        <f>HYPERLINK('組合(４年）  '!Z29)</f>
        <v>東淀川</v>
      </c>
    </row>
    <row r="25" spans="1:29" ht="14.1" customHeight="1">
      <c r="A25" s="505"/>
      <c r="B25" s="495"/>
      <c r="C25" s="24">
        <v>0.52569444444444402</v>
      </c>
      <c r="D25" s="25">
        <v>0.532638888888888</v>
      </c>
      <c r="E25" s="320" t="str">
        <f>HYPERLINK('組合(４年）  '!AH8)</f>
        <v>吹田</v>
      </c>
      <c r="F25" s="317"/>
      <c r="G25" s="317"/>
      <c r="H25" s="317"/>
      <c r="I25" s="320" t="str">
        <f>HYPERLINK('組合(４年）  '!AL8)</f>
        <v>東大K</v>
      </c>
      <c r="J25" s="319" t="str">
        <f>HYPERLINK('組合(３年）'!AG10)</f>
        <v>花園</v>
      </c>
      <c r="K25" s="317"/>
      <c r="L25" s="317"/>
      <c r="M25" s="317"/>
      <c r="N25" s="330" t="str">
        <f>HYPERLINK('組合(３年）'!AG6)</f>
        <v>八尾</v>
      </c>
      <c r="O25" s="331" t="str">
        <f>HYPERLINK('組合(４年）  '!AP8)</f>
        <v>枚方</v>
      </c>
      <c r="P25" s="317"/>
      <c r="Q25" s="317"/>
      <c r="R25" s="317"/>
      <c r="S25" s="330" t="str">
        <f>HYPERLINK('組合(４年）  '!AT8)</f>
        <v>高槻</v>
      </c>
      <c r="T25" s="318" t="str">
        <f>HYPERLINK('組合(３年）'!AG21)</f>
        <v>大阪中</v>
      </c>
      <c r="U25" s="317"/>
      <c r="V25" s="317"/>
      <c r="W25" s="317"/>
      <c r="X25" s="329" t="s">
        <v>284</v>
      </c>
      <c r="Y25" s="335" t="str">
        <f>HYPERLINK('組合(４年）  '!Q28)</f>
        <v>寝屋川</v>
      </c>
      <c r="Z25" s="317"/>
      <c r="AA25" s="317"/>
      <c r="AB25" s="317"/>
      <c r="AC25" s="360" t="str">
        <f>HYPERLINK('組合(４年）  '!Q30)</f>
        <v>大阪中</v>
      </c>
    </row>
    <row r="26" spans="1:29" ht="14.1" customHeight="1">
      <c r="A26" s="506"/>
      <c r="B26" s="510" t="s">
        <v>104</v>
      </c>
      <c r="C26" s="22">
        <v>0.53472222222222199</v>
      </c>
      <c r="D26" s="26">
        <v>0.54166666666666596</v>
      </c>
      <c r="E26" s="314" t="s">
        <v>142</v>
      </c>
      <c r="F26" s="315"/>
      <c r="G26" s="315" t="s">
        <v>77</v>
      </c>
      <c r="H26" s="315"/>
      <c r="I26" s="325" t="str">
        <f>HYPERLINK('組合(４年）  '!C17)</f>
        <v>吹田</v>
      </c>
      <c r="J26" s="332" t="s">
        <v>132</v>
      </c>
      <c r="K26" s="327"/>
      <c r="L26" s="327" t="s">
        <v>82</v>
      </c>
      <c r="M26" s="327"/>
      <c r="N26" s="325" t="str">
        <f>HYPERLINK('組合(３年）'!L9)</f>
        <v>箕面</v>
      </c>
      <c r="O26" s="314" t="s">
        <v>142</v>
      </c>
      <c r="P26" s="327"/>
      <c r="Q26" s="327" t="s">
        <v>78</v>
      </c>
      <c r="R26" s="327"/>
      <c r="S26" s="348" t="str">
        <f>HYPERLINK('組合(４年）  '!K17)</f>
        <v>東大K</v>
      </c>
      <c r="T26" s="349" t="s">
        <v>133</v>
      </c>
      <c r="U26" s="327"/>
      <c r="V26" s="315" t="s">
        <v>82</v>
      </c>
      <c r="W26" s="327"/>
      <c r="X26" s="325" t="str">
        <f>HYPERLINK('組合(３年）'!L20)</f>
        <v>枚方</v>
      </c>
      <c r="Y26" s="328" t="s">
        <v>138</v>
      </c>
      <c r="Z26" s="327"/>
      <c r="AA26" s="327" t="s">
        <v>82</v>
      </c>
      <c r="AB26" s="315"/>
      <c r="AC26" s="357" t="str">
        <f>HYPERLINK('組合(４年）  '!AQ29)</f>
        <v>高槻</v>
      </c>
    </row>
    <row r="27" spans="1:29" ht="14.1" customHeight="1">
      <c r="A27" s="507"/>
      <c r="B27" s="495"/>
      <c r="C27" s="24">
        <v>0.54305555555555496</v>
      </c>
      <c r="D27" s="25">
        <v>0.54999999999999905</v>
      </c>
      <c r="E27" s="316" t="str">
        <f>HYPERLINK('組合(４年）  '!B18)</f>
        <v>堺</v>
      </c>
      <c r="F27" s="317"/>
      <c r="G27" s="317"/>
      <c r="H27" s="317"/>
      <c r="I27" s="320" t="str">
        <f>HYPERLINK('組合(４年）  '!F18)</f>
        <v>大工大</v>
      </c>
      <c r="J27" s="333" t="str">
        <f>HYPERLINK('組合(３年）'!C8)</f>
        <v>豊中</v>
      </c>
      <c r="K27" s="317"/>
      <c r="L27" s="317"/>
      <c r="M27" s="317"/>
      <c r="N27" s="334" t="str">
        <f>HYPERLINK('組合(３年）'!C10)</f>
        <v>布施</v>
      </c>
      <c r="O27" s="335" t="str">
        <f>HYPERLINK('組合(４年）  '!J18)</f>
        <v>合同B</v>
      </c>
      <c r="P27" s="317"/>
      <c r="Q27" s="317"/>
      <c r="R27" s="317"/>
      <c r="S27" s="330" t="str">
        <f>HYPERLINK('組合(４年）  '!N18)</f>
        <v>阿倍野</v>
      </c>
      <c r="T27" s="331" t="str">
        <f>HYPERLINK('組合(３年）'!C19)</f>
        <v>大阪</v>
      </c>
      <c r="U27" s="317"/>
      <c r="V27" s="317"/>
      <c r="W27" s="317"/>
      <c r="X27" s="343" t="str">
        <f>HYPERLINK('組合(３年）'!C21)</f>
        <v>寝屋川</v>
      </c>
      <c r="Y27" s="335" t="str">
        <f>HYPERLINK('組合(４年）  '!AH28)</f>
        <v>豊中</v>
      </c>
      <c r="Z27" s="317"/>
      <c r="AA27" s="317"/>
      <c r="AB27" s="358"/>
      <c r="AC27" s="359" t="str">
        <f>HYPERLINK('組合(４年）  '!AH30)</f>
        <v>柏原</v>
      </c>
    </row>
    <row r="28" spans="1:29" ht="14.1" customHeight="1">
      <c r="A28" s="507"/>
      <c r="B28" s="495" t="s">
        <v>105</v>
      </c>
      <c r="C28" s="22">
        <v>0.55208333333333304</v>
      </c>
      <c r="D28" s="26">
        <v>0.55902777777777701</v>
      </c>
      <c r="E28" s="321" t="s">
        <v>143</v>
      </c>
      <c r="G28" s="302" t="s">
        <v>77</v>
      </c>
      <c r="H28" s="315"/>
      <c r="I28" s="325" t="str">
        <f>HYPERLINK('組合(４年）  '!AN16)</f>
        <v>合同C</v>
      </c>
      <c r="J28" s="332" t="s">
        <v>136</v>
      </c>
      <c r="K28" s="327"/>
      <c r="L28" s="327" t="s">
        <v>82</v>
      </c>
      <c r="M28" s="327"/>
      <c r="N28" s="325" t="str">
        <f>HYPERLINK('組合(３年）'!Z9)</f>
        <v>豊中</v>
      </c>
      <c r="O28" s="340" t="s">
        <v>139</v>
      </c>
      <c r="P28" s="327"/>
      <c r="Q28" s="350" t="s">
        <v>82</v>
      </c>
      <c r="R28" s="350"/>
      <c r="S28" s="351" t="str">
        <f>HYPERLINK('組合(３年）'!AP9)</f>
        <v>八尾</v>
      </c>
      <c r="T28" s="349" t="s">
        <v>137</v>
      </c>
      <c r="U28" s="327"/>
      <c r="V28" s="315" t="s">
        <v>82</v>
      </c>
      <c r="W28" s="327"/>
      <c r="X28" s="325" t="str">
        <f>HYPERLINK('組合(３年）'!Z20)</f>
        <v>吹田</v>
      </c>
      <c r="Y28" s="361" t="s">
        <v>140</v>
      </c>
      <c r="Z28" s="327"/>
      <c r="AA28" s="327" t="s">
        <v>82</v>
      </c>
      <c r="AB28" s="315"/>
      <c r="AC28" s="357" t="s">
        <v>284</v>
      </c>
    </row>
    <row r="29" spans="1:29" ht="14.1" customHeight="1">
      <c r="A29" s="507"/>
      <c r="B29" s="495"/>
      <c r="C29" s="24">
        <v>0.56041666666666601</v>
      </c>
      <c r="D29" s="25">
        <v>0.56736111111111098</v>
      </c>
      <c r="E29" s="318" t="str">
        <f>HYPERLINK('組合(４年）  '!AH15)</f>
        <v>箕面</v>
      </c>
      <c r="F29" s="317"/>
      <c r="G29" s="317"/>
      <c r="H29" s="317"/>
      <c r="I29" s="329" t="str">
        <f>HYPERLINK('組合(４年）  '!AH17)</f>
        <v>四条畷</v>
      </c>
      <c r="J29" s="319" t="str">
        <f>HYPERLINK('組合(３年）'!Q8)</f>
        <v>東大K</v>
      </c>
      <c r="K29" s="317"/>
      <c r="L29" s="317"/>
      <c r="M29" s="317"/>
      <c r="N29" s="330" t="str">
        <f>HYPERLINK('組合(３年）'!Q10)</f>
        <v>守口</v>
      </c>
      <c r="O29" s="336" t="str">
        <f>HYPERLINK('組合(３年）'!AG8)</f>
        <v>阿倍野</v>
      </c>
      <c r="P29" s="317"/>
      <c r="Q29" s="317"/>
      <c r="R29" s="317"/>
      <c r="S29" s="329" t="str">
        <f>HYPERLINK('組合(３年）'!AG10)</f>
        <v>花園</v>
      </c>
      <c r="T29" s="335" t="str">
        <f>HYPERLINK('組合(３年）'!Q19)</f>
        <v>堺</v>
      </c>
      <c r="U29" s="317"/>
      <c r="V29" s="317"/>
      <c r="W29" s="317"/>
      <c r="X29" s="343" t="str">
        <f>HYPERLINK('組合(３年）'!Q21)</f>
        <v>大阪中</v>
      </c>
      <c r="Y29" s="319" t="str">
        <f>HYPERLINK('組合(３年）'!AG19)</f>
        <v>吹田</v>
      </c>
      <c r="Z29" s="317"/>
      <c r="AA29" s="317"/>
      <c r="AB29" s="317"/>
      <c r="AC29" s="330" t="str">
        <f>HYPERLINK('組合(３年）'!AG21)</f>
        <v>大阪中</v>
      </c>
    </row>
    <row r="30" spans="1:29" ht="14.1" customHeight="1">
      <c r="A30" s="507"/>
      <c r="B30" s="495" t="s">
        <v>107</v>
      </c>
      <c r="C30" s="22">
        <v>0.56944444444444398</v>
      </c>
      <c r="D30" s="26">
        <v>0.57638888888888795</v>
      </c>
      <c r="E30" s="314" t="s">
        <v>141</v>
      </c>
      <c r="F30" s="315"/>
      <c r="G30" s="315" t="s">
        <v>82</v>
      </c>
      <c r="H30" s="315"/>
      <c r="I30" s="325" t="str">
        <f>HYPERLINK('組合(４年）  '!AM9)</f>
        <v>合同B</v>
      </c>
      <c r="J30" s="341" t="s">
        <v>144</v>
      </c>
      <c r="K30" s="327"/>
      <c r="L30" s="327" t="s">
        <v>77</v>
      </c>
      <c r="M30" s="315"/>
      <c r="N30" s="325" t="str">
        <f>HYPERLINK('組合(３年）'!I29)</f>
        <v>堺</v>
      </c>
      <c r="O30" s="328" t="s">
        <v>145</v>
      </c>
      <c r="P30" s="327"/>
      <c r="Q30" s="327" t="s">
        <v>77</v>
      </c>
      <c r="R30" s="327"/>
      <c r="S30" s="348" t="str">
        <f>HYPERLINK('組合(４年）  '!W40)</f>
        <v>みなと</v>
      </c>
      <c r="T30" s="341" t="s">
        <v>146</v>
      </c>
      <c r="U30" s="327"/>
      <c r="V30" s="315" t="s">
        <v>77</v>
      </c>
      <c r="W30" s="327"/>
      <c r="X30" s="325" t="s">
        <v>285</v>
      </c>
      <c r="Y30" s="328" t="s">
        <v>147</v>
      </c>
      <c r="Z30" s="327"/>
      <c r="AA30" s="327" t="s">
        <v>77</v>
      </c>
      <c r="AB30" s="315"/>
      <c r="AC30" s="357" t="str">
        <f>HYPERLINK('組合(４年）  '!H40)</f>
        <v>守口</v>
      </c>
    </row>
    <row r="31" spans="1:29" ht="14.1" customHeight="1">
      <c r="A31" s="507"/>
      <c r="B31" s="495"/>
      <c r="C31" s="27">
        <v>0.57777777777777695</v>
      </c>
      <c r="D31" s="28">
        <v>0.58472222222222203</v>
      </c>
      <c r="E31" s="319" t="s">
        <v>97</v>
      </c>
      <c r="F31" s="317"/>
      <c r="G31" s="317"/>
      <c r="H31" s="317"/>
      <c r="I31" s="318" t="s">
        <v>98</v>
      </c>
      <c r="J31" s="342" t="str">
        <f>HYPERLINK('組合(３年）'!C28)</f>
        <v>東大K</v>
      </c>
      <c r="K31" s="317"/>
      <c r="L31" s="317"/>
      <c r="M31" s="317"/>
      <c r="N31" s="343" t="str">
        <f>HYPERLINK('組合(３年）'!C30)</f>
        <v>合同B2</v>
      </c>
      <c r="O31" s="320" t="str">
        <f>HYPERLINK('組合(４年）  '!Q39)</f>
        <v>吹田</v>
      </c>
      <c r="P31" s="344"/>
      <c r="Q31" s="344"/>
      <c r="R31" s="317"/>
      <c r="S31" s="343" t="str">
        <f>HYPERLINK('組合(４年）  '!Q41)</f>
        <v>箕面</v>
      </c>
      <c r="T31" s="318" t="str">
        <f>HYPERLINK('組合(３年）'!Q28)</f>
        <v>高槻１</v>
      </c>
      <c r="U31" s="317"/>
      <c r="V31" s="317"/>
      <c r="W31" s="317"/>
      <c r="X31" s="329" t="str">
        <f>HYPERLINK('組合(３年）'!Q30)</f>
        <v>箕面</v>
      </c>
      <c r="Y31" s="319" t="str">
        <f>HYPERLINK('組合(４年）  '!B39)</f>
        <v>堺</v>
      </c>
      <c r="Z31" s="317"/>
      <c r="AA31" s="317"/>
      <c r="AB31" s="317"/>
      <c r="AC31" s="330" t="str">
        <f>HYPERLINK('組合(４年）  '!B41)</f>
        <v>花園</v>
      </c>
    </row>
    <row r="32" spans="1:29" ht="14.1" customHeight="1">
      <c r="A32" s="507"/>
      <c r="B32" s="495" t="s">
        <v>110</v>
      </c>
      <c r="C32" s="22">
        <v>0.58680555555555503</v>
      </c>
      <c r="D32" s="26">
        <v>0.59375</v>
      </c>
      <c r="E32" s="314" t="s">
        <v>142</v>
      </c>
      <c r="F32" s="315"/>
      <c r="G32" s="315" t="s">
        <v>82</v>
      </c>
      <c r="H32" s="315"/>
      <c r="I32" s="325" t="str">
        <f>HYPERLINK('組合(４年）  '!G19)</f>
        <v>枚方</v>
      </c>
      <c r="J32" s="341" t="s">
        <v>148</v>
      </c>
      <c r="K32" s="327"/>
      <c r="L32" s="327" t="s">
        <v>77</v>
      </c>
      <c r="M32" s="315"/>
      <c r="N32" s="325" t="str">
        <f>HYPERLINK('組合(３年）'!AM29)</f>
        <v>枚方</v>
      </c>
      <c r="O32" s="314" t="s">
        <v>141</v>
      </c>
      <c r="P32" s="327"/>
      <c r="Q32" s="327" t="s">
        <v>86</v>
      </c>
      <c r="R32" s="327"/>
      <c r="S32" s="348" t="str">
        <f>HYPERLINK('組合(４年）  '!AM5)</f>
        <v>阿倍野</v>
      </c>
      <c r="T32" s="341" t="s">
        <v>149</v>
      </c>
      <c r="U32" s="327"/>
      <c r="V32" s="315" t="s">
        <v>77</v>
      </c>
      <c r="W32" s="327"/>
      <c r="X32" s="325" t="str">
        <f>HYPERLINK('組合(３年）'!W40)</f>
        <v>みなと</v>
      </c>
      <c r="Y32" s="362" t="s">
        <v>142</v>
      </c>
      <c r="Z32" s="315"/>
      <c r="AA32" s="315" t="s">
        <v>86</v>
      </c>
      <c r="AB32" s="315"/>
      <c r="AC32" s="357" t="str">
        <f>HYPERLINK('組合(４年）  '!G15)</f>
        <v>高槻</v>
      </c>
    </row>
    <row r="33" spans="1:31" ht="14.1" customHeight="1">
      <c r="A33" s="507"/>
      <c r="B33" s="495"/>
      <c r="C33" s="27">
        <v>0.59513888888888888</v>
      </c>
      <c r="D33" s="28">
        <v>0.6020833333333333</v>
      </c>
      <c r="E33" s="320" t="s">
        <v>97</v>
      </c>
      <c r="F33" s="317"/>
      <c r="G33" s="317"/>
      <c r="H33" s="317"/>
      <c r="I33" s="320" t="s">
        <v>98</v>
      </c>
      <c r="J33" s="342" t="s">
        <v>288</v>
      </c>
      <c r="K33" s="317"/>
      <c r="L33" s="317"/>
      <c r="M33" s="317"/>
      <c r="N33" s="343" t="str">
        <f>HYPERLINK('組合(３年）'!AG30)</f>
        <v>交野</v>
      </c>
      <c r="O33" s="319" t="s">
        <v>99</v>
      </c>
      <c r="P33" s="317"/>
      <c r="Q33" s="317"/>
      <c r="R33" s="317"/>
      <c r="S33" s="318" t="s">
        <v>100</v>
      </c>
      <c r="T33" s="318" t="str">
        <f>HYPERLINK('組合(３年）'!Q39)</f>
        <v>豊中</v>
      </c>
      <c r="U33" s="317"/>
      <c r="V33" s="317"/>
      <c r="W33" s="317"/>
      <c r="X33" s="329" t="str">
        <f>HYPERLINK('組合(３年）'!Q41)</f>
        <v>合同B１</v>
      </c>
      <c r="Y33" s="319" t="s">
        <v>99</v>
      </c>
      <c r="Z33" s="317"/>
      <c r="AA33" s="317"/>
      <c r="AB33" s="317"/>
      <c r="AC33" s="329" t="s">
        <v>100</v>
      </c>
    </row>
    <row r="34" spans="1:31" ht="14.1" customHeight="1">
      <c r="A34" s="507"/>
      <c r="B34" s="495" t="s">
        <v>112</v>
      </c>
      <c r="C34" s="22">
        <v>0.60416666666666663</v>
      </c>
      <c r="D34" s="26">
        <v>0.61111111111111105</v>
      </c>
      <c r="E34" s="321" t="s">
        <v>143</v>
      </c>
      <c r="F34" s="315"/>
      <c r="G34" s="315" t="s">
        <v>78</v>
      </c>
      <c r="H34" s="315"/>
      <c r="I34" s="325" t="str">
        <f>HYPERLINK('組合(４年）  '!AQ16)</f>
        <v>四条畷</v>
      </c>
      <c r="J34" s="341" t="s">
        <v>144</v>
      </c>
      <c r="K34" s="327"/>
      <c r="L34" s="327" t="s">
        <v>78</v>
      </c>
      <c r="M34" s="315"/>
      <c r="N34" s="325" t="str">
        <f>HYPERLINK('組合(３年）'!L29)</f>
        <v>合同B2</v>
      </c>
      <c r="O34" s="328" t="s">
        <v>145</v>
      </c>
      <c r="P34" s="327"/>
      <c r="Q34" s="327" t="s">
        <v>78</v>
      </c>
      <c r="R34" s="327"/>
      <c r="S34" s="348" t="str">
        <f>HYPERLINK('組合(４年）  '!Z40)</f>
        <v>箕面</v>
      </c>
      <c r="T34" s="341" t="s">
        <v>146</v>
      </c>
      <c r="U34" s="327"/>
      <c r="V34" s="315" t="s">
        <v>78</v>
      </c>
      <c r="W34" s="327"/>
      <c r="X34" s="325" t="str">
        <f>HYPERLINK('組合(３年）'!Z29)</f>
        <v>箕面</v>
      </c>
      <c r="Y34" s="328" t="s">
        <v>147</v>
      </c>
      <c r="Z34" s="327"/>
      <c r="AA34" s="327" t="s">
        <v>78</v>
      </c>
      <c r="AB34" s="315"/>
      <c r="AC34" s="357" t="str">
        <f>HYPERLINK('組合(４年）  '!K40)</f>
        <v>花園</v>
      </c>
    </row>
    <row r="35" spans="1:31" ht="14.1" customHeight="1">
      <c r="A35" s="507"/>
      <c r="B35" s="496"/>
      <c r="C35" s="24">
        <v>0.61249999999999993</v>
      </c>
      <c r="D35" s="25">
        <v>0.61944444444444446</v>
      </c>
      <c r="E35" s="320" t="str">
        <f>HYPERLINK('組合(４年）  '!AH19)</f>
        <v>合同C</v>
      </c>
      <c r="F35" s="317"/>
      <c r="G35" s="317"/>
      <c r="H35" s="317"/>
      <c r="I35" s="343" t="str">
        <f>HYPERLINK('組合(４年）  '!AH15)</f>
        <v>箕面</v>
      </c>
      <c r="J35" s="342" t="str">
        <f>HYPERLINK('組合(３年）'!C32)</f>
        <v>堺</v>
      </c>
      <c r="K35" s="317"/>
      <c r="L35" s="317"/>
      <c r="M35" s="317"/>
      <c r="N35" s="343" t="str">
        <f>HYPERLINK('組合(３年）'!C28)</f>
        <v>東大K</v>
      </c>
      <c r="O35" s="335" t="str">
        <f>HYPERLINK('組合(４年）  '!Q43)</f>
        <v>みなと</v>
      </c>
      <c r="P35" s="344"/>
      <c r="Q35" s="344"/>
      <c r="R35" s="317"/>
      <c r="S35" s="343" t="str">
        <f>HYPERLINK('組合(４年）  '!Q39)</f>
        <v>吹田</v>
      </c>
      <c r="T35" s="318" t="s">
        <v>286</v>
      </c>
      <c r="U35" s="317"/>
      <c r="V35" s="317"/>
      <c r="W35" s="317"/>
      <c r="X35" s="343" t="s">
        <v>287</v>
      </c>
      <c r="Y35" s="319" t="str">
        <f>HYPERLINK('組合(４年）  '!B43)</f>
        <v>守口</v>
      </c>
      <c r="Z35" s="317"/>
      <c r="AA35" s="317"/>
      <c r="AB35" s="317"/>
      <c r="AC35" s="343" t="str">
        <f>HYPERLINK('組合(４年）  '!B39)</f>
        <v>堺</v>
      </c>
    </row>
    <row r="36" spans="1:31" ht="14.1" customHeight="1">
      <c r="A36" s="507"/>
      <c r="B36" s="495" t="s">
        <v>113</v>
      </c>
      <c r="C36" s="30">
        <v>0.62152777777777779</v>
      </c>
      <c r="D36" s="26">
        <v>0.62847222222222221</v>
      </c>
      <c r="E36" s="322"/>
      <c r="F36" s="315"/>
      <c r="G36" s="315"/>
      <c r="H36" s="315"/>
      <c r="I36" s="325"/>
      <c r="J36" s="341" t="s">
        <v>148</v>
      </c>
      <c r="K36" s="327"/>
      <c r="L36" s="327" t="s">
        <v>78</v>
      </c>
      <c r="M36" s="315"/>
      <c r="N36" s="325" t="str">
        <f>HYPERLINK('組合(３年）'!AP29)</f>
        <v>交野</v>
      </c>
      <c r="O36" s="345"/>
      <c r="P36" s="315"/>
      <c r="Q36" s="315"/>
      <c r="R36" s="327"/>
      <c r="S36" s="348"/>
      <c r="T36" s="341" t="s">
        <v>149</v>
      </c>
      <c r="U36" s="327"/>
      <c r="V36" s="315" t="s">
        <v>78</v>
      </c>
      <c r="W36" s="327"/>
      <c r="X36" s="325" t="str">
        <f>HYPERLINK('組合(３年）'!Z40)</f>
        <v>合同B１</v>
      </c>
      <c r="AB36" s="315"/>
      <c r="AC36" s="357"/>
    </row>
    <row r="37" spans="1:31" ht="14.1" customHeight="1">
      <c r="A37" s="507"/>
      <c r="B37" s="496"/>
      <c r="C37" s="31">
        <v>0.62986111111111109</v>
      </c>
      <c r="D37" s="25">
        <v>0.63680555555555551</v>
      </c>
      <c r="E37" s="318"/>
      <c r="F37" s="317"/>
      <c r="G37" s="317"/>
      <c r="H37" s="317"/>
      <c r="I37" s="343"/>
      <c r="J37" s="342" t="str">
        <f>HYPERLINK('組合(３年）'!AG32)</f>
        <v>枚方</v>
      </c>
      <c r="K37" s="317"/>
      <c r="L37" s="317"/>
      <c r="M37" s="317"/>
      <c r="N37" s="343" t="s">
        <v>288</v>
      </c>
      <c r="O37" s="335"/>
      <c r="P37" s="344"/>
      <c r="Q37" s="344"/>
      <c r="R37" s="317"/>
      <c r="S37" s="343"/>
      <c r="T37" s="318" t="str">
        <f>HYPERLINK('組合(３年）'!Q43)</f>
        <v>みなと</v>
      </c>
      <c r="U37" s="317"/>
      <c r="V37" s="317"/>
      <c r="W37" s="317"/>
      <c r="X37" s="343" t="str">
        <f>HYPERLINK('組合(３年）'!Q39)</f>
        <v>豊中</v>
      </c>
      <c r="Y37" s="319"/>
      <c r="Z37" s="317"/>
      <c r="AA37" s="317"/>
      <c r="AB37" s="317"/>
      <c r="AC37" s="343"/>
    </row>
    <row r="38" spans="1:31" ht="14.1" customHeight="1">
      <c r="A38" s="507"/>
      <c r="B38" s="495" t="s">
        <v>114</v>
      </c>
      <c r="C38" s="30">
        <v>0.63888888888888895</v>
      </c>
      <c r="D38" s="26">
        <v>0.64583333333333337</v>
      </c>
      <c r="E38" s="321" t="s">
        <v>143</v>
      </c>
      <c r="F38" s="315"/>
      <c r="G38" s="315" t="s">
        <v>82</v>
      </c>
      <c r="H38" s="315"/>
      <c r="I38" s="325" t="str">
        <f>HYPERLINK('組合(４年）  '!AQ18)</f>
        <v>箕面</v>
      </c>
      <c r="J38" s="341" t="s">
        <v>144</v>
      </c>
      <c r="K38" s="327"/>
      <c r="L38" s="327" t="s">
        <v>82</v>
      </c>
      <c r="M38" s="315"/>
      <c r="N38" s="325" t="str">
        <f>HYPERLINK('組合(３年）'!L31)</f>
        <v>東大K</v>
      </c>
      <c r="O38" s="328" t="s">
        <v>145</v>
      </c>
      <c r="P38" s="327"/>
      <c r="Q38" s="327" t="s">
        <v>82</v>
      </c>
      <c r="R38" s="327"/>
      <c r="S38" s="348" t="str">
        <f>HYPERLINK('組合(４年）  '!Z42)</f>
        <v>吹田</v>
      </c>
      <c r="T38" s="341" t="s">
        <v>146</v>
      </c>
      <c r="U38" s="327"/>
      <c r="V38" s="315" t="s">
        <v>82</v>
      </c>
      <c r="W38" s="327"/>
      <c r="X38" s="325" t="str">
        <f>HYPERLINK('組合(３年）'!Z31)</f>
        <v>高槻１</v>
      </c>
      <c r="Y38" s="328" t="s">
        <v>147</v>
      </c>
      <c r="Z38" s="327"/>
      <c r="AA38" s="327" t="s">
        <v>82</v>
      </c>
      <c r="AB38" s="315"/>
      <c r="AC38" s="357" t="str">
        <f>HYPERLINK('組合(４年）  '!K42)</f>
        <v>堺</v>
      </c>
    </row>
    <row r="39" spans="1:31" ht="14.1" customHeight="1">
      <c r="A39" s="507"/>
      <c r="B39" s="495"/>
      <c r="C39" s="31">
        <v>0.64722222222222225</v>
      </c>
      <c r="D39" s="25">
        <v>0.65416666666666667</v>
      </c>
      <c r="E39" s="318" t="str">
        <f>HYPERLINK('組合(４年）  '!AH17)</f>
        <v>四条畷</v>
      </c>
      <c r="F39" s="317"/>
      <c r="G39" s="317"/>
      <c r="H39" s="317"/>
      <c r="I39" s="320" t="str">
        <f>HYPERLINK('組合(４年）  '!AH19)</f>
        <v>合同C</v>
      </c>
      <c r="J39" s="342" t="str">
        <f>HYPERLINK('組合(３年）'!C30)</f>
        <v>合同B2</v>
      </c>
      <c r="K39" s="317"/>
      <c r="L39" s="317"/>
      <c r="M39" s="317"/>
      <c r="N39" s="343" t="str">
        <f>HYPERLINK('組合(３年）'!C32)</f>
        <v>堺</v>
      </c>
      <c r="O39" s="335" t="str">
        <f>HYPERLINK('組合(４年）  '!Q41)</f>
        <v>箕面</v>
      </c>
      <c r="P39" s="344"/>
      <c r="Q39" s="344"/>
      <c r="R39" s="317"/>
      <c r="S39" s="343" t="str">
        <f>HYPERLINK('組合(４年）  '!Q43)</f>
        <v>みなと</v>
      </c>
      <c r="T39" s="318" t="str">
        <f>HYPERLINK('組合(３年）'!Q30)</f>
        <v>箕面</v>
      </c>
      <c r="U39" s="317"/>
      <c r="V39" s="317"/>
      <c r="W39" s="317"/>
      <c r="X39" s="329" t="s">
        <v>287</v>
      </c>
      <c r="Y39" s="319" t="str">
        <f>HYPERLINK('組合(４年）  '!B41)</f>
        <v>花園</v>
      </c>
      <c r="Z39" s="317"/>
      <c r="AA39" s="317"/>
      <c r="AB39" s="317"/>
      <c r="AC39" s="330" t="str">
        <f>HYPERLINK('組合(４年）  '!B43)</f>
        <v>守口</v>
      </c>
    </row>
    <row r="40" spans="1:31" ht="14.1" customHeight="1">
      <c r="A40" s="507"/>
      <c r="B40" s="495" t="s">
        <v>115</v>
      </c>
      <c r="C40" s="30">
        <v>0.65625</v>
      </c>
      <c r="D40" s="26">
        <v>0.66319444444444442</v>
      </c>
      <c r="E40" s="322"/>
      <c r="F40" s="315"/>
      <c r="G40" s="315"/>
      <c r="H40" s="315"/>
      <c r="I40" s="325"/>
      <c r="J40" s="341" t="s">
        <v>148</v>
      </c>
      <c r="K40" s="327"/>
      <c r="L40" s="327" t="s">
        <v>82</v>
      </c>
      <c r="M40" s="315"/>
      <c r="N40" s="325" t="s">
        <v>288</v>
      </c>
      <c r="O40" s="346"/>
      <c r="P40" s="315"/>
      <c r="Q40" s="315"/>
      <c r="R40" s="327"/>
      <c r="S40" s="348"/>
      <c r="T40" s="341" t="s">
        <v>149</v>
      </c>
      <c r="U40" s="327"/>
      <c r="V40" s="315" t="s">
        <v>82</v>
      </c>
      <c r="W40" s="327"/>
      <c r="X40" s="325" t="str">
        <f>HYPERLINK('組合(３年）'!Z42)</f>
        <v>豊中</v>
      </c>
      <c r="AB40" s="315"/>
      <c r="AC40" s="357"/>
    </row>
    <row r="41" spans="1:31" ht="14.1" customHeight="1">
      <c r="A41" s="507"/>
      <c r="B41" s="511"/>
      <c r="C41" s="32">
        <v>0.6645833333333333</v>
      </c>
      <c r="D41" s="28">
        <v>0.67152777777777783</v>
      </c>
      <c r="E41" s="318"/>
      <c r="F41" s="317"/>
      <c r="G41" s="317"/>
      <c r="H41" s="317"/>
      <c r="I41" s="329"/>
      <c r="J41" s="342" t="str">
        <f>HYPERLINK('組合(３年）'!AG30)</f>
        <v>交野</v>
      </c>
      <c r="K41" s="317"/>
      <c r="L41" s="317"/>
      <c r="M41" s="317"/>
      <c r="N41" s="343" t="str">
        <f>HYPERLINK('組合(３年）'!AG32)</f>
        <v>枚方</v>
      </c>
      <c r="O41" s="335"/>
      <c r="P41" s="347"/>
      <c r="Q41" s="347"/>
      <c r="R41" s="317"/>
      <c r="S41" s="343"/>
      <c r="T41" s="318" t="str">
        <f>HYPERLINK('組合(３年）'!Q41)</f>
        <v>合同B１</v>
      </c>
      <c r="U41" s="317"/>
      <c r="V41" s="317"/>
      <c r="W41" s="317"/>
      <c r="X41" s="343" t="str">
        <f>HYPERLINK('組合(３年）'!Q43)</f>
        <v>みなと</v>
      </c>
      <c r="Y41" s="319"/>
      <c r="Z41" s="317"/>
      <c r="AA41" s="317"/>
      <c r="AB41" s="317"/>
      <c r="AC41" s="363"/>
    </row>
    <row r="42" spans="1:31" ht="14.25">
      <c r="A42" s="323"/>
      <c r="B42" s="324"/>
      <c r="C42" s="14"/>
      <c r="D42" s="14"/>
      <c r="Z42" s="272"/>
      <c r="AA42" s="272"/>
      <c r="AB42" s="272"/>
    </row>
    <row r="43" spans="1:31" ht="14.25">
      <c r="A43" s="508"/>
      <c r="B43" s="324"/>
      <c r="Z43" s="272"/>
      <c r="AA43" s="272"/>
      <c r="AB43" s="272"/>
    </row>
    <row r="44" spans="1:31">
      <c r="A44" s="508"/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</row>
  </sheetData>
  <mergeCells count="42">
    <mergeCell ref="A1:AB1"/>
    <mergeCell ref="E2:I2"/>
    <mergeCell ref="J2:N2"/>
    <mergeCell ref="O2:S2"/>
    <mergeCell ref="T2:X2"/>
    <mergeCell ref="Y2:AC2"/>
    <mergeCell ref="Y8:AB8"/>
    <mergeCell ref="E3:I3"/>
    <mergeCell ref="J3:N3"/>
    <mergeCell ref="O3:S3"/>
    <mergeCell ref="T3:X3"/>
    <mergeCell ref="Y3:AB3"/>
    <mergeCell ref="Y4:AC7"/>
    <mergeCell ref="E4:I7"/>
    <mergeCell ref="J4:N7"/>
    <mergeCell ref="O4:S7"/>
    <mergeCell ref="T4:X7"/>
    <mergeCell ref="E8:I8"/>
    <mergeCell ref="J8:N8"/>
    <mergeCell ref="O8:S8"/>
    <mergeCell ref="T8:X8"/>
    <mergeCell ref="A10:A23"/>
    <mergeCell ref="A24:A25"/>
    <mergeCell ref="A26:A41"/>
    <mergeCell ref="A43:A44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40:B41"/>
    <mergeCell ref="B30:B31"/>
    <mergeCell ref="B32:B33"/>
    <mergeCell ref="B34:B35"/>
    <mergeCell ref="B36:B37"/>
    <mergeCell ref="B38:B39"/>
    <mergeCell ref="E9:AB9"/>
  </mergeCells>
  <phoneticPr fontId="54"/>
  <pageMargins left="0.23622047244094491" right="0.23622047244094491" top="0.59055118110236227" bottom="0" header="0" footer="0.31496062992125984"/>
  <pageSetup paperSize="9" scale="105" orientation="landscape" horizontalDpi="4294967293" r:id="rId1"/>
  <headerFooter alignWithMargins="0">
    <oddHeader>&amp;L&amp;B
&amp;R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2"/>
  <sheetViews>
    <sheetView workbookViewId="0">
      <selection activeCell="E5" sqref="E5"/>
    </sheetView>
  </sheetViews>
  <sheetFormatPr defaultColWidth="8.75" defaultRowHeight="13.5"/>
  <cols>
    <col min="1" max="1" width="3.375" customWidth="1"/>
    <col min="2" max="3" width="6.625" customWidth="1"/>
    <col min="4" max="4" width="1" customWidth="1"/>
    <col min="5" max="5" width="10.625" customWidth="1"/>
    <col min="6" max="8" width="2.625" customWidth="1"/>
    <col min="9" max="9" width="10.625" customWidth="1"/>
    <col min="10" max="10" width="1" customWidth="1"/>
    <col min="11" max="11" width="10.625" customWidth="1"/>
    <col min="12" max="14" width="2.625" customWidth="1"/>
    <col min="15" max="15" width="10.625" customWidth="1"/>
    <col min="16" max="16" width="1" customWidth="1"/>
    <col min="17" max="17" width="10.625" customWidth="1"/>
    <col min="18" max="20" width="2.625" customWidth="1"/>
    <col min="21" max="21" width="10.625" customWidth="1"/>
    <col min="22" max="22" width="1" customWidth="1"/>
  </cols>
  <sheetData>
    <row r="2" spans="1:22" ht="23.1" customHeight="1">
      <c r="B2" s="14">
        <v>5.5555555555555601E-3</v>
      </c>
      <c r="C2" s="14">
        <v>6.9444444444444397E-3</v>
      </c>
      <c r="E2" s="550" t="s">
        <v>12</v>
      </c>
      <c r="F2" s="551"/>
      <c r="G2" s="551"/>
      <c r="H2" s="551"/>
      <c r="I2" s="551"/>
      <c r="J2" s="293"/>
      <c r="K2" s="551" t="s">
        <v>13</v>
      </c>
      <c r="L2" s="551"/>
      <c r="M2" s="551"/>
      <c r="N2" s="551"/>
      <c r="O2" s="551"/>
      <c r="P2" s="293"/>
      <c r="Q2" s="494"/>
      <c r="R2" s="494"/>
      <c r="S2" s="494"/>
      <c r="T2" s="494"/>
      <c r="U2" s="494"/>
      <c r="V2" s="3"/>
    </row>
    <row r="3" spans="1:22" ht="15" customHeight="1">
      <c r="B3" s="14">
        <v>1.38888888888889E-3</v>
      </c>
      <c r="C3" s="14">
        <v>2.0833333333333298E-3</v>
      </c>
      <c r="Q3" s="3"/>
      <c r="R3" s="3"/>
      <c r="S3" s="3"/>
      <c r="T3" s="3"/>
      <c r="U3" s="3"/>
      <c r="V3" s="3"/>
    </row>
    <row r="4" spans="1:22" ht="15" customHeight="1">
      <c r="A4" s="491" t="s">
        <v>77</v>
      </c>
      <c r="B4" s="18">
        <v>0.39583333333333298</v>
      </c>
      <c r="C4" s="19">
        <f>SUM(B4+C2)</f>
        <v>0.4027777777777774</v>
      </c>
      <c r="E4" s="11" t="s">
        <v>150</v>
      </c>
      <c r="F4" s="12"/>
      <c r="G4" s="12" t="s">
        <v>77</v>
      </c>
      <c r="H4" s="12"/>
      <c r="I4" s="300" t="str">
        <f>HYPERLINK('組合せ (６年) '!AO6)</f>
        <v>東大K</v>
      </c>
      <c r="J4" s="12"/>
      <c r="K4" s="11" t="s">
        <v>151</v>
      </c>
      <c r="L4" s="12"/>
      <c r="M4" s="12" t="s">
        <v>77</v>
      </c>
      <c r="N4" s="12"/>
      <c r="O4" s="294" t="str">
        <f>HYPERLINK('組合せ (６年) '!I38)</f>
        <v>守口</v>
      </c>
      <c r="P4" s="12"/>
      <c r="Q4" s="3"/>
      <c r="R4" s="3"/>
      <c r="S4" s="3"/>
      <c r="T4" s="3"/>
      <c r="U4" s="3"/>
      <c r="V4" s="3"/>
    </row>
    <row r="5" spans="1:22" ht="15" customHeight="1">
      <c r="A5" s="484"/>
      <c r="B5" s="20">
        <f>SUM(C4+B3)</f>
        <v>0.40416666666666629</v>
      </c>
      <c r="C5" s="21">
        <f>SUM(B5+C2)</f>
        <v>0.41111111111111071</v>
      </c>
      <c r="E5" s="290" t="str">
        <f>HYPERLINK('組合せ (６年) '!AI5)</f>
        <v>吹田</v>
      </c>
      <c r="F5" s="291"/>
      <c r="G5" s="291"/>
      <c r="H5" s="291"/>
      <c r="I5" s="296" t="str">
        <f>HYPERLINK('組合せ (６年) '!AI7)</f>
        <v>阿倍野</v>
      </c>
      <c r="J5" s="297"/>
      <c r="K5" s="290" t="str">
        <f>HYPERLINK('組合せ (６年) '!C37)</f>
        <v>OTJ</v>
      </c>
      <c r="L5" s="298"/>
      <c r="M5" s="298"/>
      <c r="N5" s="298"/>
      <c r="O5" s="296" t="str">
        <f>HYPERLINK('組合せ (６年) '!C39)</f>
        <v>合同C</v>
      </c>
      <c r="P5" s="9"/>
      <c r="Q5" s="3"/>
      <c r="R5" s="3"/>
      <c r="S5" s="3"/>
      <c r="T5" s="3"/>
      <c r="U5" s="3"/>
      <c r="V5" s="3"/>
    </row>
    <row r="6" spans="1:22" ht="15" customHeight="1">
      <c r="A6" s="484" t="s">
        <v>78</v>
      </c>
      <c r="B6" s="18">
        <f>SUM(C5+C3)</f>
        <v>0.41319444444444403</v>
      </c>
      <c r="C6" s="19">
        <f>SUM(B6+C2)</f>
        <v>0.42013888888888845</v>
      </c>
      <c r="E6" s="11" t="s">
        <v>152</v>
      </c>
      <c r="F6" s="12"/>
      <c r="G6" s="12" t="s">
        <v>77</v>
      </c>
      <c r="H6" s="12"/>
      <c r="I6" s="294" t="str">
        <f>HYPERLINK('組合せ (６年) '!D7)</f>
        <v>八尾</v>
      </c>
      <c r="J6" s="12"/>
      <c r="K6" s="11" t="s">
        <v>152</v>
      </c>
      <c r="L6" s="12"/>
      <c r="M6" s="12" t="s">
        <v>78</v>
      </c>
      <c r="N6" s="12"/>
      <c r="O6" s="300" t="str">
        <f>HYPERLINK('組合せ (６年) '!L7)</f>
        <v>枚方</v>
      </c>
      <c r="P6" s="12"/>
      <c r="Q6" s="3"/>
      <c r="R6" s="3"/>
      <c r="S6" s="3"/>
      <c r="T6" s="3"/>
      <c r="U6" s="3"/>
      <c r="V6" s="3"/>
    </row>
    <row r="7" spans="1:22" ht="15" customHeight="1">
      <c r="A7" s="484"/>
      <c r="B7" s="20">
        <f>SUM(C6+B3)</f>
        <v>0.42152777777777733</v>
      </c>
      <c r="C7" s="21">
        <f>SUM(B7+C2)</f>
        <v>0.42847222222222175</v>
      </c>
      <c r="E7" s="290" t="str">
        <f>HYPERLINK('組合せ (６年) '!B8)</f>
        <v>大阪</v>
      </c>
      <c r="F7" s="291"/>
      <c r="G7" s="291"/>
      <c r="H7" s="291"/>
      <c r="I7" s="296" t="str">
        <f>HYPERLINK('組合せ (６年) '!F8)</f>
        <v>OTJ</v>
      </c>
      <c r="J7" s="297"/>
      <c r="K7" s="290" t="str">
        <f>HYPERLINK('組合せ (６年) '!J8)</f>
        <v>箕面</v>
      </c>
      <c r="L7" s="298"/>
      <c r="M7" s="298"/>
      <c r="N7" s="298"/>
      <c r="O7" s="296" t="str">
        <f>HYPERLINK('組合せ (６年) '!N8)</f>
        <v>大工大</v>
      </c>
      <c r="P7" s="298"/>
      <c r="Q7" s="3"/>
      <c r="R7" s="3"/>
      <c r="S7" s="3"/>
      <c r="T7" s="3"/>
      <c r="U7" s="3"/>
      <c r="V7" s="3"/>
    </row>
    <row r="8" spans="1:22" ht="15" customHeight="1">
      <c r="A8" s="484" t="s">
        <v>82</v>
      </c>
      <c r="B8" s="22">
        <f>SUM(C7+C3)</f>
        <v>0.43055555555555508</v>
      </c>
      <c r="C8" s="23">
        <f>SUM(B8+C2)</f>
        <v>0.4374999999999995</v>
      </c>
      <c r="E8" s="11" t="s">
        <v>153</v>
      </c>
      <c r="F8" s="12"/>
      <c r="G8" s="12" t="s">
        <v>77</v>
      </c>
      <c r="H8" s="12"/>
      <c r="I8" s="300" t="str">
        <f>HYPERLINK('組合せ (６年) '!T7)</f>
        <v>大阪</v>
      </c>
      <c r="J8" s="12"/>
      <c r="K8" s="11" t="s">
        <v>153</v>
      </c>
      <c r="L8" s="12"/>
      <c r="M8" s="12" t="s">
        <v>78</v>
      </c>
      <c r="N8" s="12"/>
      <c r="O8" s="300" t="str">
        <f>HYPERLINK('組合せ (６年) '!AB7)</f>
        <v>OTJ</v>
      </c>
      <c r="P8" s="12"/>
      <c r="Q8" s="3"/>
      <c r="R8" s="3"/>
      <c r="S8" s="3"/>
      <c r="T8" s="3"/>
      <c r="U8" s="3"/>
      <c r="V8" s="3"/>
    </row>
    <row r="9" spans="1:22" ht="15" customHeight="1">
      <c r="A9" s="484"/>
      <c r="B9" s="24">
        <f>SUM(C8+B3)</f>
        <v>0.43888888888888838</v>
      </c>
      <c r="C9" s="25">
        <f>SUM(B9+C2)</f>
        <v>0.4458333333333328</v>
      </c>
      <c r="E9" s="290" t="str">
        <f>HYPERLINK('組合せ (６年) '!R8)</f>
        <v>八尾</v>
      </c>
      <c r="F9" s="291"/>
      <c r="G9" s="291"/>
      <c r="H9" s="291"/>
      <c r="I9" s="296" t="str">
        <f>HYPERLINK('組合せ (６年) '!V8)</f>
        <v>枚方</v>
      </c>
      <c r="J9" s="297"/>
      <c r="K9" s="290" t="str">
        <f>HYPERLINK('組合せ (６年) '!Z8)</f>
        <v>茨木</v>
      </c>
      <c r="L9" s="298"/>
      <c r="M9" s="298"/>
      <c r="N9" s="298"/>
      <c r="O9" s="296" t="str">
        <f>HYPERLINK('組合せ (６年) '!AD8)</f>
        <v>東淀川</v>
      </c>
      <c r="P9" s="9"/>
      <c r="Q9" s="3"/>
      <c r="R9" s="3"/>
      <c r="S9" s="3"/>
      <c r="T9" s="3"/>
      <c r="U9" s="3"/>
      <c r="V9" s="3"/>
    </row>
    <row r="10" spans="1:22" ht="15" customHeight="1">
      <c r="A10" s="484" t="s">
        <v>86</v>
      </c>
      <c r="B10" s="22">
        <f>SUM(C9+C3)</f>
        <v>0.44791666666666613</v>
      </c>
      <c r="C10" s="26">
        <f>SUM(B10+C2)</f>
        <v>0.45486111111111055</v>
      </c>
      <c r="E10" s="450" t="s">
        <v>150</v>
      </c>
      <c r="F10" s="451"/>
      <c r="G10" s="451" t="s">
        <v>78</v>
      </c>
      <c r="H10" s="451"/>
      <c r="I10" s="452" t="s">
        <v>268</v>
      </c>
      <c r="J10" s="12"/>
      <c r="K10" s="11" t="s">
        <v>151</v>
      </c>
      <c r="L10" s="12"/>
      <c r="M10" s="12" t="s">
        <v>78</v>
      </c>
      <c r="N10" s="12"/>
      <c r="O10" s="300" t="str">
        <f>HYPERLINK('組合せ (６年) '!L38)</f>
        <v>合同C</v>
      </c>
      <c r="P10" s="12"/>
      <c r="Q10" s="3"/>
      <c r="R10" s="3"/>
      <c r="S10" s="3"/>
      <c r="T10" s="3"/>
      <c r="U10" s="3"/>
      <c r="V10" s="3"/>
    </row>
    <row r="11" spans="1:22" ht="15" customHeight="1">
      <c r="A11" s="484"/>
      <c r="B11" s="24">
        <f>SUM(C10+B3)</f>
        <v>0.45624999999999943</v>
      </c>
      <c r="C11" s="25">
        <f>SUM(B11+C2)</f>
        <v>0.46319444444444385</v>
      </c>
      <c r="E11" s="453" t="s">
        <v>266</v>
      </c>
      <c r="F11" s="454"/>
      <c r="G11" s="454"/>
      <c r="H11" s="454"/>
      <c r="I11" s="455" t="s">
        <v>267</v>
      </c>
      <c r="J11" s="291"/>
      <c r="K11" s="290" t="str">
        <f>HYPERLINK('組合せ (６年) '!C41)</f>
        <v>守口</v>
      </c>
      <c r="L11" s="298"/>
      <c r="M11" s="298"/>
      <c r="N11" s="298"/>
      <c r="O11" s="296" t="str">
        <f>HYPERLINK('組合せ (６年) '!C37)</f>
        <v>OTJ</v>
      </c>
      <c r="P11" s="298"/>
      <c r="Q11" s="3"/>
      <c r="R11" s="3"/>
      <c r="S11" s="3"/>
      <c r="T11" s="3"/>
      <c r="U11" s="3"/>
      <c r="V11" s="3"/>
    </row>
    <row r="12" spans="1:22" ht="15" customHeight="1">
      <c r="A12" s="484" t="s">
        <v>91</v>
      </c>
      <c r="B12" s="22">
        <f>SUM(C11+C3)</f>
        <v>0.46527777777777718</v>
      </c>
      <c r="C12" s="26">
        <f>SUM(B12+C2)</f>
        <v>0.4722222222222216</v>
      </c>
      <c r="E12" s="11" t="s">
        <v>152</v>
      </c>
      <c r="F12" s="12"/>
      <c r="G12" s="12" t="s">
        <v>82</v>
      </c>
      <c r="H12" s="12"/>
      <c r="I12" s="294" t="str">
        <f>HYPERLINK('組合せ (６年) '!H10)</f>
        <v>茨木</v>
      </c>
      <c r="J12" s="12"/>
      <c r="K12" s="11" t="s">
        <v>152</v>
      </c>
      <c r="L12" s="12"/>
      <c r="M12" s="12" t="s">
        <v>86</v>
      </c>
      <c r="N12" s="12"/>
      <c r="O12" s="300" t="str">
        <f>HYPERLINK('組合せ (６年) '!H5)</f>
        <v>東淀川</v>
      </c>
      <c r="P12" s="12"/>
      <c r="Q12" s="3"/>
      <c r="R12" s="3"/>
      <c r="S12" s="3"/>
      <c r="T12" s="3"/>
      <c r="U12" s="3"/>
      <c r="V12" s="3"/>
    </row>
    <row r="13" spans="1:22" ht="15" customHeight="1">
      <c r="A13" s="484"/>
      <c r="B13" s="24">
        <f>SUM(C12+B3)</f>
        <v>0.47361111111111048</v>
      </c>
      <c r="C13" s="25">
        <f>SUM(B13+C2)</f>
        <v>0.4805555555555549</v>
      </c>
      <c r="E13" s="290" t="s">
        <v>97</v>
      </c>
      <c r="F13" s="291"/>
      <c r="G13" s="291"/>
      <c r="H13" s="291"/>
      <c r="I13" s="296" t="s">
        <v>98</v>
      </c>
      <c r="J13" s="297"/>
      <c r="K13" s="290" t="s">
        <v>99</v>
      </c>
      <c r="L13" s="291"/>
      <c r="M13" s="291"/>
      <c r="N13" s="291"/>
      <c r="O13" s="296" t="s">
        <v>100</v>
      </c>
      <c r="P13" s="9"/>
      <c r="Q13" s="3"/>
      <c r="R13" s="3"/>
      <c r="S13" s="3"/>
      <c r="T13" s="3"/>
      <c r="U13" s="3"/>
      <c r="V13" s="3"/>
    </row>
    <row r="14" spans="1:22" ht="15" customHeight="1">
      <c r="A14" s="484" t="s">
        <v>95</v>
      </c>
      <c r="B14" s="22">
        <f>SUM(C13+C3)</f>
        <v>0.48263888888888823</v>
      </c>
      <c r="C14" s="26">
        <f>SUM(B14+C2)</f>
        <v>0.48958333333333265</v>
      </c>
      <c r="E14" s="11" t="s">
        <v>153</v>
      </c>
      <c r="F14" s="12"/>
      <c r="G14" s="12" t="s">
        <v>82</v>
      </c>
      <c r="H14" s="12"/>
      <c r="I14" s="300" t="str">
        <f>HYPERLINK('組合せ (６年) '!X10)</f>
        <v>箕面</v>
      </c>
      <c r="J14" s="12"/>
      <c r="K14" s="11" t="s">
        <v>153</v>
      </c>
      <c r="L14" s="12"/>
      <c r="M14" s="12" t="s">
        <v>86</v>
      </c>
      <c r="N14" s="12"/>
      <c r="O14" s="300" t="str">
        <f>HYPERLINK('組合せ (６年) '!X5)</f>
        <v>大工大</v>
      </c>
      <c r="P14" s="12"/>
      <c r="Q14" s="3"/>
      <c r="R14" s="3"/>
      <c r="S14" s="3"/>
      <c r="T14" s="3"/>
      <c r="U14" s="3"/>
      <c r="V14" s="3"/>
    </row>
    <row r="15" spans="1:22" ht="15" customHeight="1">
      <c r="A15" s="484"/>
      <c r="B15" s="24">
        <f>SUM(C14+B3)</f>
        <v>0.49097222222222153</v>
      </c>
      <c r="C15" s="25">
        <f>SUM(B15+C2)</f>
        <v>0.49791666666666595</v>
      </c>
      <c r="E15" s="290" t="s">
        <v>97</v>
      </c>
      <c r="F15" s="291"/>
      <c r="G15" s="291"/>
      <c r="H15" s="291"/>
      <c r="I15" s="296" t="s">
        <v>98</v>
      </c>
      <c r="J15" s="297"/>
      <c r="K15" s="290" t="s">
        <v>99</v>
      </c>
      <c r="L15" s="291"/>
      <c r="M15" s="291"/>
      <c r="N15" s="291"/>
      <c r="O15" s="296" t="s">
        <v>100</v>
      </c>
      <c r="P15" s="298"/>
      <c r="Q15" s="3"/>
      <c r="R15" s="3"/>
      <c r="S15" s="3"/>
      <c r="T15" s="3"/>
      <c r="U15" s="3"/>
      <c r="V15" s="3"/>
    </row>
    <row r="16" spans="1:22" ht="15" customHeight="1">
      <c r="A16" s="484" t="s">
        <v>101</v>
      </c>
      <c r="B16" s="22">
        <f>SUM(C15+C3)</f>
        <v>0.49999999999999928</v>
      </c>
      <c r="C16" s="26">
        <f>SUM(B16+C2)</f>
        <v>0.50694444444444375</v>
      </c>
      <c r="E16" s="11" t="s">
        <v>150</v>
      </c>
      <c r="F16" s="12"/>
      <c r="G16" s="12" t="s">
        <v>82</v>
      </c>
      <c r="H16" s="12"/>
      <c r="I16" s="300" t="str">
        <f>HYPERLINK('組合せ (６年) '!AR8)</f>
        <v>吹田</v>
      </c>
      <c r="J16" s="12"/>
      <c r="K16" s="11" t="s">
        <v>151</v>
      </c>
      <c r="L16" s="12"/>
      <c r="M16" s="12" t="s">
        <v>82</v>
      </c>
      <c r="N16" s="12"/>
      <c r="O16" s="300" t="str">
        <f>HYPERLINK('組合せ (６年) '!L40)</f>
        <v>OTJ</v>
      </c>
      <c r="P16" s="12"/>
      <c r="Q16" s="3"/>
      <c r="R16" s="3"/>
      <c r="S16" s="3"/>
      <c r="T16" s="3"/>
      <c r="U16" s="3"/>
      <c r="V16" s="3"/>
    </row>
    <row r="17" spans="1:22" ht="15" customHeight="1">
      <c r="A17" s="484"/>
      <c r="B17" s="24">
        <f>SUM(C16+B3)</f>
        <v>0.50833333333333264</v>
      </c>
      <c r="C17" s="25">
        <f>SUM(B17+C2)</f>
        <v>0.51527777777777706</v>
      </c>
      <c r="E17" s="290" t="str">
        <f>HYPERLINK('組合せ (６年) '!AI7)</f>
        <v>阿倍野</v>
      </c>
      <c r="F17" s="292"/>
      <c r="G17" s="292"/>
      <c r="H17" s="292"/>
      <c r="I17" s="296" t="str">
        <f>HYPERLINK('組合せ (６年) '!AI9)</f>
        <v>東大K</v>
      </c>
      <c r="J17" s="297"/>
      <c r="K17" s="290" t="str">
        <f>HYPERLINK('組合せ (６年) '!C39)</f>
        <v>合同C</v>
      </c>
      <c r="L17" s="291"/>
      <c r="M17" s="291"/>
      <c r="N17" s="291"/>
      <c r="O17" s="296" t="str">
        <f>HYPERLINK('組合せ (６年) '!C41)</f>
        <v>守口</v>
      </c>
      <c r="P17" s="9"/>
      <c r="Q17" s="3"/>
      <c r="R17" s="3"/>
      <c r="S17" s="3"/>
      <c r="T17" s="3"/>
      <c r="U17" s="3"/>
      <c r="V17" s="3"/>
    </row>
    <row r="18" spans="1:22" ht="15" customHeight="1">
      <c r="A18" s="484" t="s">
        <v>102</v>
      </c>
      <c r="B18" s="22">
        <f>SUM(C17+C3)</f>
        <v>0.51736111111111038</v>
      </c>
      <c r="C18" s="26">
        <f>SUM(B18+C2)</f>
        <v>0.5243055555555548</v>
      </c>
      <c r="E18" s="11" t="s">
        <v>154</v>
      </c>
      <c r="F18" s="12"/>
      <c r="G18" s="12" t="s">
        <v>77</v>
      </c>
      <c r="H18" s="12"/>
      <c r="I18" s="300" t="str">
        <f>HYPERLINK('組合せ (６年) '!I17)</f>
        <v>枚方</v>
      </c>
      <c r="J18" s="12"/>
      <c r="K18" s="11" t="s">
        <v>155</v>
      </c>
      <c r="L18" s="12"/>
      <c r="M18" s="12" t="s">
        <v>77</v>
      </c>
      <c r="N18" s="12"/>
      <c r="O18" s="300" t="str">
        <f>HYPERLINK('組合せ (６年) '!I28)</f>
        <v>交野</v>
      </c>
      <c r="P18" s="12"/>
      <c r="Q18" s="3"/>
      <c r="R18" s="3"/>
      <c r="S18" s="3"/>
      <c r="T18" s="3"/>
      <c r="U18" s="3"/>
      <c r="V18" s="3"/>
    </row>
    <row r="19" spans="1:22" ht="15" customHeight="1">
      <c r="A19" s="484"/>
      <c r="B19" s="24">
        <f>SUM(C18+B3)</f>
        <v>0.52569444444444369</v>
      </c>
      <c r="C19" s="25">
        <f>SUM(B19+C2)</f>
        <v>0.53263888888888811</v>
      </c>
      <c r="E19" s="290" t="str">
        <f>HYPERLINK('組合せ (６年) '!C16)</f>
        <v>箕面</v>
      </c>
      <c r="F19" s="292"/>
      <c r="G19" s="292"/>
      <c r="H19" s="292"/>
      <c r="I19" s="296" t="str">
        <f>HYPERLINK('組合せ (６年) '!C18)</f>
        <v>みなと</v>
      </c>
      <c r="J19" s="291"/>
      <c r="K19" s="290" t="str">
        <f>HYPERLINK('組合せ (６年) '!C27)</f>
        <v>吹田</v>
      </c>
      <c r="L19" s="298"/>
      <c r="M19" s="298"/>
      <c r="N19" s="298"/>
      <c r="O19" s="296" t="str">
        <f>HYPERLINK('組合せ (６年) '!C29)</f>
        <v>四条畷</v>
      </c>
      <c r="P19" s="9"/>
      <c r="Q19" s="3"/>
      <c r="R19" s="3"/>
      <c r="S19" s="3"/>
      <c r="T19" s="3"/>
      <c r="U19" s="3"/>
      <c r="V19" s="3"/>
    </row>
    <row r="20" spans="1:22" ht="15" customHeight="1">
      <c r="A20" s="484" t="s">
        <v>104</v>
      </c>
      <c r="B20" s="22">
        <f>SUM(C19+C3)</f>
        <v>0.53472222222222143</v>
      </c>
      <c r="C20" s="26">
        <f>SUM(B20+C2)</f>
        <v>0.54166666666666585</v>
      </c>
      <c r="E20" s="11" t="s">
        <v>156</v>
      </c>
      <c r="F20" s="12"/>
      <c r="G20" s="12" t="s">
        <v>77</v>
      </c>
      <c r="H20" s="12"/>
      <c r="I20" s="300" t="str">
        <f>HYPERLINK('組合せ (６年) '!Y17)</f>
        <v>高槻</v>
      </c>
      <c r="J20" s="12"/>
      <c r="K20" s="11" t="s">
        <v>157</v>
      </c>
      <c r="L20" s="12"/>
      <c r="M20" s="12" t="s">
        <v>77</v>
      </c>
      <c r="N20" s="12"/>
      <c r="O20" s="300" t="str">
        <f>HYPERLINK('組合せ (６年) '!Y28)</f>
        <v>南大阪</v>
      </c>
      <c r="P20" s="12"/>
      <c r="Q20" s="3"/>
      <c r="R20" s="3"/>
      <c r="S20" s="3"/>
      <c r="T20" s="3"/>
      <c r="U20" s="3"/>
      <c r="V20" s="3"/>
    </row>
    <row r="21" spans="1:22" ht="15" customHeight="1">
      <c r="A21" s="484"/>
      <c r="B21" s="24">
        <f>SUM(C20+B3)</f>
        <v>0.54305555555555474</v>
      </c>
      <c r="C21" s="25">
        <f>SUM(B21+C2)</f>
        <v>0.54999999999999916</v>
      </c>
      <c r="E21" s="290" t="str">
        <f>HYPERLINK('組合せ (６年) '!S16)</f>
        <v>花園</v>
      </c>
      <c r="F21" s="291"/>
      <c r="G21" s="291"/>
      <c r="H21" s="291"/>
      <c r="I21" s="296" t="str">
        <f>HYPERLINK('組合せ (６年) '!S18)</f>
        <v>合同B</v>
      </c>
      <c r="J21" s="297"/>
      <c r="K21" s="290" t="str">
        <f>HYPERLINK('組合せ (６年) '!S27)</f>
        <v>豊中</v>
      </c>
      <c r="L21" s="298"/>
      <c r="M21" s="298"/>
      <c r="N21" s="298"/>
      <c r="O21" s="296" t="str">
        <f>HYPERLINK('組合せ (６年) '!S29)</f>
        <v>堺1</v>
      </c>
      <c r="P21" s="298"/>
      <c r="Q21" s="3"/>
      <c r="R21" s="3"/>
      <c r="S21" s="3"/>
      <c r="T21" s="3"/>
      <c r="U21" s="3"/>
      <c r="V21" s="3"/>
    </row>
    <row r="22" spans="1:22" ht="15" customHeight="1">
      <c r="A22" s="484" t="s">
        <v>105</v>
      </c>
      <c r="B22" s="22">
        <f>SUM(C21+C3)</f>
        <v>0.55208333333333248</v>
      </c>
      <c r="C22" s="26">
        <f>SUM(B22+C2)</f>
        <v>0.5590277777777769</v>
      </c>
      <c r="E22" s="11" t="s">
        <v>158</v>
      </c>
      <c r="F22" s="12"/>
      <c r="G22" s="12" t="s">
        <v>77</v>
      </c>
      <c r="H22" s="12"/>
      <c r="I22" s="300" t="str">
        <f>HYPERLINK('組合せ (６年) '!AO17)</f>
        <v>合同C１</v>
      </c>
      <c r="J22" s="12"/>
      <c r="K22" s="11" t="s">
        <v>159</v>
      </c>
      <c r="L22" s="12"/>
      <c r="M22" s="12" t="s">
        <v>77</v>
      </c>
      <c r="N22" s="12"/>
      <c r="O22" s="300" t="str">
        <f>HYPERLINK('組合せ (６年) '!AO28)</f>
        <v>合同C２</v>
      </c>
      <c r="P22" s="12"/>
      <c r="Q22" s="3"/>
      <c r="R22" s="3"/>
      <c r="S22" s="3"/>
      <c r="T22" s="3"/>
      <c r="U22" s="3"/>
      <c r="V22" s="3"/>
    </row>
    <row r="23" spans="1:22" ht="15" customHeight="1">
      <c r="A23" s="484"/>
      <c r="B23" s="24">
        <f>SUM(C22+B3)</f>
        <v>0.56041666666666579</v>
      </c>
      <c r="C23" s="25">
        <f>SUM(B23+C2)</f>
        <v>0.56736111111111021</v>
      </c>
      <c r="E23" s="290" t="str">
        <f>HYPERLINK('組合せ (６年) '!AI16)</f>
        <v>大阪中</v>
      </c>
      <c r="F23" s="291"/>
      <c r="G23" s="291"/>
      <c r="H23" s="291"/>
      <c r="I23" s="296" t="str">
        <f>HYPERLINK('組合せ (６年) '!AI18)</f>
        <v>合同A</v>
      </c>
      <c r="J23" s="291"/>
      <c r="K23" s="290" t="str">
        <f>HYPERLINK('組合せ (６年) '!AI27)</f>
        <v>堺２</v>
      </c>
      <c r="L23" s="298"/>
      <c r="M23" s="298"/>
      <c r="N23" s="298"/>
      <c r="O23" s="296" t="str">
        <f>HYPERLINK('組合せ (６年) '!AI29)</f>
        <v>東大K</v>
      </c>
      <c r="P23" s="9"/>
      <c r="Q23" s="3"/>
      <c r="R23" s="3"/>
      <c r="S23" s="3"/>
      <c r="T23" s="3"/>
      <c r="U23" s="3"/>
      <c r="V23" s="3"/>
    </row>
    <row r="24" spans="1:22" ht="15" customHeight="1">
      <c r="A24" s="484" t="s">
        <v>107</v>
      </c>
      <c r="B24" s="22">
        <f>SUM(C23+C3)</f>
        <v>0.56944444444444353</v>
      </c>
      <c r="C24" s="26">
        <f>SUM(B24+C2)</f>
        <v>0.57638888888888795</v>
      </c>
      <c r="E24" s="11" t="s">
        <v>154</v>
      </c>
      <c r="F24" s="12"/>
      <c r="G24" s="12" t="s">
        <v>78</v>
      </c>
      <c r="H24" s="12"/>
      <c r="I24" s="300" t="str">
        <f>HYPERLINK('組合せ (６年) '!L17)</f>
        <v>みなと</v>
      </c>
      <c r="J24" s="12"/>
      <c r="K24" s="11" t="s">
        <v>155</v>
      </c>
      <c r="L24" s="12"/>
      <c r="M24" s="12" t="s">
        <v>78</v>
      </c>
      <c r="N24" s="12"/>
      <c r="O24" s="300" t="str">
        <f>HYPERLINK('組合せ (６年) '!L28)</f>
        <v>四条畷</v>
      </c>
      <c r="P24" s="12"/>
      <c r="Q24" s="3"/>
      <c r="R24" s="3"/>
      <c r="S24" s="3"/>
      <c r="T24" s="3"/>
      <c r="U24" s="3"/>
      <c r="V24" s="3"/>
    </row>
    <row r="25" spans="1:22" ht="15" customHeight="1">
      <c r="A25" s="484"/>
      <c r="B25" s="27">
        <f>SUM(C24+B3)</f>
        <v>0.57777777777777684</v>
      </c>
      <c r="C25" s="28">
        <f>SUM(B25+C2)</f>
        <v>0.58472222222222126</v>
      </c>
      <c r="E25" s="290" t="str">
        <f>HYPERLINK('組合せ (６年) '!C20)</f>
        <v>枚方</v>
      </c>
      <c r="F25" s="292"/>
      <c r="G25" s="292"/>
      <c r="H25" s="292"/>
      <c r="I25" s="296" t="str">
        <f>HYPERLINK('組合せ (６年) '!C16)</f>
        <v>箕面</v>
      </c>
      <c r="J25" s="291"/>
      <c r="K25" s="290" t="str">
        <f>HYPERLINK('組合せ (６年) '!C31)</f>
        <v>交野</v>
      </c>
      <c r="L25" s="298"/>
      <c r="M25" s="298"/>
      <c r="N25" s="298"/>
      <c r="O25" s="296" t="str">
        <f>HYPERLINK('組合せ (６年) '!C27)</f>
        <v>吹田</v>
      </c>
      <c r="P25" s="298"/>
      <c r="Q25" s="3"/>
      <c r="R25" s="3"/>
      <c r="S25" s="3"/>
      <c r="T25" s="3"/>
      <c r="U25" s="3"/>
      <c r="V25" s="3"/>
    </row>
    <row r="26" spans="1:22" ht="15" customHeight="1">
      <c r="A26" s="484" t="s">
        <v>110</v>
      </c>
      <c r="B26" s="22">
        <f>SUM(C25+C3)</f>
        <v>0.58680555555555458</v>
      </c>
      <c r="C26" s="26">
        <v>0.59375</v>
      </c>
      <c r="E26" s="11" t="s">
        <v>156</v>
      </c>
      <c r="F26" s="12"/>
      <c r="G26" s="12" t="s">
        <v>78</v>
      </c>
      <c r="H26" s="12"/>
      <c r="I26" s="300" t="str">
        <f>HYPERLINK('組合せ (６年) '!AB17)</f>
        <v>合同B</v>
      </c>
      <c r="J26" s="12"/>
      <c r="K26" s="11" t="s">
        <v>157</v>
      </c>
      <c r="L26" s="12"/>
      <c r="M26" s="12" t="s">
        <v>78</v>
      </c>
      <c r="N26" s="12"/>
      <c r="O26" s="300" t="str">
        <f>HYPERLINK('組合せ (６年) '!AB28)</f>
        <v>堺1</v>
      </c>
      <c r="P26" s="12"/>
      <c r="Q26" s="3"/>
      <c r="R26" s="3"/>
      <c r="S26" s="3"/>
      <c r="T26" s="3"/>
      <c r="U26" s="3"/>
      <c r="V26" s="3"/>
    </row>
    <row r="27" spans="1:22" ht="15" customHeight="1">
      <c r="A27" s="484"/>
      <c r="B27" s="27">
        <f>SUM(C26+B3)</f>
        <v>0.59513888888888888</v>
      </c>
      <c r="C27" s="28">
        <f>SUM(B27+C2)</f>
        <v>0.6020833333333333</v>
      </c>
      <c r="E27" s="290" t="str">
        <f>HYPERLINK('組合せ (６年) '!S20)</f>
        <v>高槻</v>
      </c>
      <c r="F27" s="291"/>
      <c r="G27" s="291"/>
      <c r="H27" s="291"/>
      <c r="I27" s="296" t="str">
        <f>HYPERLINK('組合せ (６年) '!S16)</f>
        <v>花園</v>
      </c>
      <c r="J27" s="297"/>
      <c r="K27" s="290" t="str">
        <f>HYPERLINK('組合せ (６年) '!S31)</f>
        <v>南大阪</v>
      </c>
      <c r="L27" s="298"/>
      <c r="M27" s="298"/>
      <c r="N27" s="298"/>
      <c r="O27" s="296" t="str">
        <f>HYPERLINK('組合せ (６年) '!S27)</f>
        <v>豊中</v>
      </c>
      <c r="P27" s="9"/>
      <c r="Q27" s="3"/>
      <c r="R27" s="3"/>
      <c r="S27" s="3"/>
      <c r="T27" s="3"/>
      <c r="U27" s="3"/>
      <c r="V27" s="3"/>
    </row>
    <row r="28" spans="1:22" ht="15" customHeight="1">
      <c r="A28" s="484" t="s">
        <v>112</v>
      </c>
      <c r="B28" s="29">
        <f>SUM(C27+C3)</f>
        <v>0.60416666666666663</v>
      </c>
      <c r="C28" s="26">
        <f>SUM(B28+C2)</f>
        <v>0.61111111111111105</v>
      </c>
      <c r="E28" s="11" t="s">
        <v>158</v>
      </c>
      <c r="F28" s="12"/>
      <c r="G28" s="12" t="s">
        <v>78</v>
      </c>
      <c r="H28" s="12"/>
      <c r="I28" s="300" t="str">
        <f>HYPERLINK('組合せ (６年) '!AR17)</f>
        <v>合同A</v>
      </c>
      <c r="J28" s="12"/>
      <c r="K28" s="11" t="s">
        <v>159</v>
      </c>
      <c r="L28" s="12"/>
      <c r="M28" s="12" t="s">
        <v>78</v>
      </c>
      <c r="N28" s="12"/>
      <c r="O28" s="300" t="str">
        <f>HYPERLINK('組合せ (６年) '!AR28)</f>
        <v>東大K</v>
      </c>
      <c r="P28" s="12"/>
      <c r="Q28" s="3"/>
      <c r="R28" s="3"/>
      <c r="S28" s="3"/>
      <c r="T28" s="3"/>
      <c r="U28" s="3"/>
      <c r="V28" s="3"/>
    </row>
    <row r="29" spans="1:22" ht="15" customHeight="1">
      <c r="A29" s="484"/>
      <c r="B29" s="24">
        <f>SUM(C28+B3)</f>
        <v>0.61249999999999993</v>
      </c>
      <c r="C29" s="25">
        <f>SUM(B29+C2)</f>
        <v>0.61944444444444435</v>
      </c>
      <c r="D29" s="9"/>
      <c r="E29" s="290" t="str">
        <f>HYPERLINK('組合せ (６年) '!AI20)</f>
        <v>合同C１</v>
      </c>
      <c r="F29" s="292"/>
      <c r="G29" s="292"/>
      <c r="H29" s="292"/>
      <c r="I29" s="296" t="str">
        <f>HYPERLINK('組合せ (６年) '!AI16)</f>
        <v>大阪中</v>
      </c>
      <c r="J29" s="297"/>
      <c r="K29" s="290" t="str">
        <f>HYPERLINK('組合せ (６年) '!AI31)</f>
        <v>合同C２</v>
      </c>
      <c r="L29" s="298"/>
      <c r="M29" s="298"/>
      <c r="N29" s="298"/>
      <c r="O29" s="296" t="str">
        <f>HYPERLINK('組合せ (６年) '!AI27)</f>
        <v>堺２</v>
      </c>
      <c r="P29" s="298"/>
      <c r="Q29" s="3"/>
      <c r="R29" s="3"/>
      <c r="S29" s="3"/>
      <c r="T29" s="3"/>
      <c r="U29" s="3"/>
      <c r="V29" s="3"/>
    </row>
    <row r="30" spans="1:22" ht="15" customHeight="1">
      <c r="A30" s="484" t="s">
        <v>113</v>
      </c>
      <c r="B30" s="30">
        <f>SUM(C29+C3)</f>
        <v>0.62152777777777768</v>
      </c>
      <c r="C30" s="26">
        <f>SUM(B30+C2)</f>
        <v>0.6284722222222221</v>
      </c>
      <c r="E30" s="11" t="s">
        <v>154</v>
      </c>
      <c r="F30" s="12"/>
      <c r="G30" s="12" t="s">
        <v>82</v>
      </c>
      <c r="H30" s="12"/>
      <c r="I30" s="300" t="str">
        <f>HYPERLINK('組合せ (６年) '!L19)</f>
        <v>箕面</v>
      </c>
      <c r="J30" s="12"/>
      <c r="K30" s="11" t="s">
        <v>155</v>
      </c>
      <c r="L30" s="12"/>
      <c r="M30" s="12" t="s">
        <v>82</v>
      </c>
      <c r="N30" s="12"/>
      <c r="O30" s="300" t="str">
        <f>HYPERLINK('組合せ (６年) '!L30)</f>
        <v>吹田</v>
      </c>
      <c r="P30" s="12"/>
      <c r="Q30" s="3"/>
      <c r="R30" s="3"/>
      <c r="S30" s="3"/>
      <c r="T30" s="3"/>
      <c r="U30" s="3"/>
      <c r="V30" s="3"/>
    </row>
    <row r="31" spans="1:22" ht="15" customHeight="1">
      <c r="A31" s="484"/>
      <c r="B31" s="31">
        <f>SUM(C30+B3)</f>
        <v>0.62986111111111098</v>
      </c>
      <c r="C31" s="25">
        <f>SUM(B31+C2)</f>
        <v>0.6368055555555554</v>
      </c>
      <c r="E31" s="290" t="str">
        <f>HYPERLINK('組合せ (６年) '!C18)</f>
        <v>みなと</v>
      </c>
      <c r="F31" s="292"/>
      <c r="G31" s="292"/>
      <c r="H31" s="292"/>
      <c r="I31" s="296" t="str">
        <f>HYPERLINK('組合せ (６年) '!C20)</f>
        <v>枚方</v>
      </c>
      <c r="J31" s="291"/>
      <c r="K31" s="290" t="str">
        <f>HYPERLINK('組合せ (６年) '!C29)</f>
        <v>四条畷</v>
      </c>
      <c r="L31" s="298"/>
      <c r="M31" s="298"/>
      <c r="N31" s="298"/>
      <c r="O31" s="296" t="str">
        <f>HYPERLINK('組合せ (６年) '!C31)</f>
        <v>交野</v>
      </c>
      <c r="P31" s="298"/>
      <c r="Q31" s="3"/>
      <c r="R31" s="3"/>
      <c r="S31" s="3"/>
      <c r="T31" s="3"/>
      <c r="U31" s="3"/>
      <c r="V31" s="3"/>
    </row>
    <row r="32" spans="1:22" ht="15" customHeight="1">
      <c r="A32" s="484" t="s">
        <v>114</v>
      </c>
      <c r="B32" s="30">
        <f>SUM(C31+C3)</f>
        <v>0.63888888888888873</v>
      </c>
      <c r="C32" s="26">
        <f>SUM(B32+C2)</f>
        <v>0.64583333333333315</v>
      </c>
      <c r="E32" s="11" t="s">
        <v>156</v>
      </c>
      <c r="F32" s="12"/>
      <c r="G32" s="12" t="s">
        <v>82</v>
      </c>
      <c r="H32" s="12"/>
      <c r="I32" s="300" t="str">
        <f>HYPERLINK('組合せ (６年) '!AB19)</f>
        <v>花園</v>
      </c>
      <c r="J32" s="12"/>
      <c r="K32" s="11" t="s">
        <v>157</v>
      </c>
      <c r="L32" s="12"/>
      <c r="M32" s="12" t="s">
        <v>82</v>
      </c>
      <c r="N32" s="12"/>
      <c r="O32" s="300" t="str">
        <f>HYPERLINK('組合せ (６年) '!AB30)</f>
        <v>豊中</v>
      </c>
      <c r="P32" s="12"/>
      <c r="Q32" s="3"/>
      <c r="R32" s="3"/>
      <c r="S32" s="3"/>
      <c r="T32" s="3"/>
      <c r="U32" s="3"/>
      <c r="V32" s="3"/>
    </row>
    <row r="33" spans="1:22" ht="15" customHeight="1">
      <c r="A33" s="484"/>
      <c r="B33" s="31">
        <f>SUM(C32+B3)</f>
        <v>0.64722222222222203</v>
      </c>
      <c r="C33" s="25">
        <v>0.65416666666666667</v>
      </c>
      <c r="E33" s="290" t="str">
        <f>HYPERLINK('組合せ (６年) '!S18)</f>
        <v>合同B</v>
      </c>
      <c r="F33" s="291"/>
      <c r="G33" s="291"/>
      <c r="H33" s="291"/>
      <c r="I33" s="296" t="str">
        <f>HYPERLINK('組合せ (６年) '!S20)</f>
        <v>高槻</v>
      </c>
      <c r="J33" s="297"/>
      <c r="K33" s="290" t="str">
        <f>HYPERLINK('組合せ (６年) '!S29)</f>
        <v>堺1</v>
      </c>
      <c r="L33" s="298"/>
      <c r="M33" s="298"/>
      <c r="N33" s="298"/>
      <c r="O33" s="296" t="str">
        <f>HYPERLINK('組合せ (６年) '!S31)</f>
        <v>南大阪</v>
      </c>
      <c r="P33" s="9"/>
      <c r="Q33" s="3"/>
      <c r="R33" s="3"/>
      <c r="S33" s="3"/>
      <c r="T33" s="3"/>
      <c r="U33" s="3"/>
      <c r="V33" s="3"/>
    </row>
    <row r="34" spans="1:22" ht="15" customHeight="1">
      <c r="A34" s="484" t="s">
        <v>115</v>
      </c>
      <c r="B34" s="30">
        <f>SUM(C33+C3)</f>
        <v>0.65625</v>
      </c>
      <c r="C34" s="26">
        <f>SUM(B34+C2)</f>
        <v>0.66319444444444442</v>
      </c>
      <c r="E34" s="11" t="s">
        <v>158</v>
      </c>
      <c r="F34" s="12"/>
      <c r="G34" s="12" t="s">
        <v>82</v>
      </c>
      <c r="H34" s="12"/>
      <c r="I34" s="300" t="str">
        <f>HYPERLINK('組合せ (６年) '!AR19)</f>
        <v>大阪中</v>
      </c>
      <c r="J34" s="12"/>
      <c r="K34" s="11" t="s">
        <v>159</v>
      </c>
      <c r="L34" s="12"/>
      <c r="M34" s="12" t="s">
        <v>82</v>
      </c>
      <c r="N34" s="12"/>
      <c r="O34" s="300" t="str">
        <f>HYPERLINK('組合せ (６年) '!AR30)</f>
        <v>堺２</v>
      </c>
      <c r="P34" s="12"/>
      <c r="Q34" s="3"/>
      <c r="R34" s="3"/>
      <c r="S34" s="3"/>
      <c r="T34" s="3"/>
      <c r="U34" s="3"/>
      <c r="V34" s="3"/>
    </row>
    <row r="35" spans="1:22" ht="15" customHeight="1">
      <c r="A35" s="484"/>
      <c r="B35" s="32">
        <v>0.6645833333333333</v>
      </c>
      <c r="C35" s="28">
        <f>SUM(B35+C2)</f>
        <v>0.67152777777777772</v>
      </c>
      <c r="E35" s="290" t="str">
        <f>HYPERLINK('組合せ (６年) '!AI18)</f>
        <v>合同A</v>
      </c>
      <c r="F35" s="291"/>
      <c r="G35" s="291"/>
      <c r="H35" s="291"/>
      <c r="I35" s="296" t="str">
        <f>HYPERLINK('組合せ (６年) '!AI20)</f>
        <v>合同C１</v>
      </c>
      <c r="J35" s="297"/>
      <c r="K35" s="290" t="str">
        <f>HYPERLINK('組合せ (６年) '!AI29)</f>
        <v>東大K</v>
      </c>
      <c r="L35" s="298"/>
      <c r="M35" s="298"/>
      <c r="N35" s="298"/>
      <c r="O35" s="296" t="str">
        <f>HYPERLINK('組合せ (６年) '!AI31)</f>
        <v>合同C２</v>
      </c>
      <c r="P35" s="298"/>
      <c r="Q35" s="3"/>
      <c r="R35" s="3"/>
      <c r="S35" s="3"/>
      <c r="T35" s="3"/>
      <c r="U35" s="3"/>
      <c r="V35" s="3"/>
    </row>
    <row r="36" spans="1:22">
      <c r="E36" s="17"/>
      <c r="F36" s="17"/>
      <c r="G36" s="17"/>
      <c r="H36" s="17"/>
      <c r="I36" s="17"/>
      <c r="J36" s="17"/>
      <c r="K36" s="17"/>
    </row>
    <row r="37" spans="1:22">
      <c r="E37" s="17"/>
      <c r="F37" s="17"/>
      <c r="G37" s="17"/>
      <c r="H37" s="17"/>
      <c r="I37" s="17"/>
      <c r="J37" s="17"/>
      <c r="K37" s="17"/>
    </row>
    <row r="38" spans="1:22">
      <c r="E38" s="17"/>
      <c r="F38" s="17"/>
      <c r="G38" s="17"/>
      <c r="H38" s="17"/>
      <c r="I38" s="17"/>
      <c r="J38" s="17"/>
      <c r="K38" s="17"/>
    </row>
    <row r="39" spans="1:22">
      <c r="E39" s="17"/>
      <c r="F39" s="17"/>
      <c r="G39" s="17"/>
      <c r="H39" s="17"/>
      <c r="I39" s="17"/>
      <c r="J39" s="17"/>
      <c r="K39" s="17"/>
    </row>
    <row r="40" spans="1:22">
      <c r="E40" s="17"/>
      <c r="F40" s="17"/>
      <c r="G40" s="17"/>
      <c r="H40" s="17"/>
      <c r="I40" s="17"/>
      <c r="J40" s="17"/>
      <c r="K40" s="17"/>
    </row>
    <row r="41" spans="1:22">
      <c r="E41" s="17"/>
      <c r="F41" s="17"/>
      <c r="G41" s="17"/>
      <c r="H41" s="17"/>
      <c r="I41" s="17"/>
      <c r="J41" s="17"/>
      <c r="K41" s="17"/>
    </row>
    <row r="42" spans="1:22">
      <c r="E42" s="17"/>
      <c r="F42" s="17"/>
      <c r="G42" s="17"/>
      <c r="H42" s="17"/>
      <c r="I42" s="17"/>
      <c r="J42" s="17"/>
      <c r="K42" s="17"/>
    </row>
    <row r="43" spans="1:22">
      <c r="E43" s="17"/>
      <c r="F43" s="17"/>
      <c r="G43" s="17"/>
      <c r="H43" s="17"/>
      <c r="I43" s="17"/>
      <c r="J43" s="17"/>
      <c r="K43" s="17"/>
    </row>
    <row r="44" spans="1:22">
      <c r="E44" s="17"/>
      <c r="F44" s="17"/>
      <c r="G44" s="17"/>
      <c r="H44" s="17"/>
      <c r="I44" s="17"/>
      <c r="J44" s="17"/>
      <c r="K44" s="17"/>
    </row>
    <row r="45" spans="1:22">
      <c r="E45" s="17"/>
      <c r="F45" s="17"/>
      <c r="G45" s="17"/>
      <c r="H45" s="17"/>
      <c r="I45" s="17"/>
      <c r="J45" s="17"/>
      <c r="K45" s="17"/>
    </row>
    <row r="46" spans="1:22">
      <c r="E46" s="17"/>
      <c r="F46" s="17"/>
      <c r="G46" s="17"/>
      <c r="H46" s="17"/>
      <c r="I46" s="17"/>
      <c r="J46" s="17"/>
      <c r="K46" s="17"/>
    </row>
    <row r="47" spans="1:22">
      <c r="E47" s="17"/>
      <c r="F47" s="17"/>
      <c r="G47" s="17"/>
      <c r="H47" s="17"/>
      <c r="I47" s="17"/>
      <c r="J47" s="17"/>
      <c r="K47" s="17"/>
    </row>
    <row r="48" spans="1:22">
      <c r="E48" s="17"/>
      <c r="F48" s="17"/>
      <c r="G48" s="17"/>
      <c r="H48" s="17"/>
      <c r="I48" s="17"/>
      <c r="J48" s="17"/>
      <c r="K48" s="17"/>
    </row>
    <row r="49" spans="5:11">
      <c r="E49" s="17"/>
      <c r="F49" s="17"/>
      <c r="G49" s="17"/>
      <c r="H49" s="17"/>
      <c r="I49" s="17"/>
      <c r="J49" s="17"/>
      <c r="K49" s="17"/>
    </row>
    <row r="50" spans="5:11">
      <c r="E50" s="17"/>
      <c r="F50" s="17"/>
      <c r="G50" s="17"/>
      <c r="H50" s="17"/>
      <c r="I50" s="17"/>
      <c r="J50" s="17"/>
      <c r="K50" s="17"/>
    </row>
    <row r="51" spans="5:11">
      <c r="E51" s="17"/>
      <c r="F51" s="17"/>
      <c r="G51" s="17"/>
      <c r="H51" s="17"/>
      <c r="I51" s="17"/>
      <c r="J51" s="17"/>
      <c r="K51" s="17"/>
    </row>
    <row r="52" spans="5:11">
      <c r="E52" s="17"/>
      <c r="F52" s="17"/>
      <c r="G52" s="17"/>
      <c r="H52" s="17"/>
      <c r="I52" s="17"/>
      <c r="J52" s="17"/>
      <c r="K52" s="17"/>
    </row>
    <row r="53" spans="5:11">
      <c r="E53" s="17"/>
      <c r="F53" s="17"/>
      <c r="G53" s="17"/>
      <c r="H53" s="17"/>
      <c r="I53" s="17"/>
      <c r="J53" s="17"/>
      <c r="K53" s="17"/>
    </row>
    <row r="54" spans="5:11">
      <c r="E54" s="17"/>
      <c r="F54" s="17"/>
      <c r="G54" s="17"/>
      <c r="H54" s="17"/>
      <c r="I54" s="17"/>
      <c r="J54" s="17"/>
      <c r="K54" s="17"/>
    </row>
    <row r="55" spans="5:11">
      <c r="E55" s="17"/>
      <c r="F55" s="17"/>
      <c r="G55" s="17"/>
      <c r="H55" s="17"/>
      <c r="I55" s="17"/>
      <c r="J55" s="17"/>
      <c r="K55" s="17"/>
    </row>
    <row r="56" spans="5:11">
      <c r="E56" s="17"/>
      <c r="F56" s="17"/>
      <c r="G56" s="17"/>
      <c r="H56" s="17"/>
      <c r="I56" s="17"/>
      <c r="J56" s="17"/>
      <c r="K56" s="17"/>
    </row>
    <row r="57" spans="5:11">
      <c r="E57" s="17"/>
      <c r="F57" s="17"/>
      <c r="G57" s="17"/>
      <c r="H57" s="17"/>
      <c r="I57" s="17"/>
      <c r="J57" s="17"/>
      <c r="K57" s="17"/>
    </row>
    <row r="58" spans="5:11">
      <c r="E58" s="17"/>
      <c r="F58" s="17"/>
      <c r="G58" s="17"/>
      <c r="H58" s="17"/>
      <c r="I58" s="17"/>
      <c r="J58" s="17"/>
      <c r="K58" s="17"/>
    </row>
    <row r="59" spans="5:11">
      <c r="E59" s="17"/>
      <c r="F59" s="17"/>
      <c r="G59" s="17"/>
      <c r="H59" s="17"/>
      <c r="I59" s="17"/>
      <c r="J59" s="17"/>
      <c r="K59" s="17"/>
    </row>
    <row r="60" spans="5:11">
      <c r="E60" s="17"/>
      <c r="F60" s="17"/>
      <c r="G60" s="17"/>
      <c r="H60" s="17"/>
      <c r="I60" s="17"/>
      <c r="J60" s="17"/>
      <c r="K60" s="17"/>
    </row>
    <row r="61" spans="5:11">
      <c r="E61" s="17"/>
      <c r="F61" s="17"/>
      <c r="G61" s="17"/>
      <c r="H61" s="17"/>
      <c r="I61" s="17"/>
      <c r="J61" s="17"/>
      <c r="K61" s="17"/>
    </row>
    <row r="62" spans="5:11">
      <c r="E62" s="17"/>
      <c r="F62" s="17"/>
      <c r="G62" s="17"/>
      <c r="H62" s="17"/>
      <c r="I62" s="17"/>
      <c r="J62" s="17"/>
      <c r="K62" s="17"/>
    </row>
  </sheetData>
  <mergeCells count="19">
    <mergeCell ref="E2:I2"/>
    <mergeCell ref="K2:O2"/>
    <mergeCell ref="Q2:U2"/>
    <mergeCell ref="A4:A5"/>
    <mergeCell ref="A6:A7"/>
    <mergeCell ref="A8:A9"/>
    <mergeCell ref="A10:A11"/>
    <mergeCell ref="A12:A13"/>
    <mergeCell ref="A14:A15"/>
    <mergeCell ref="A16:A17"/>
    <mergeCell ref="A28:A29"/>
    <mergeCell ref="A30:A31"/>
    <mergeCell ref="A32:A33"/>
    <mergeCell ref="A34:A35"/>
    <mergeCell ref="A18:A19"/>
    <mergeCell ref="A20:A21"/>
    <mergeCell ref="A22:A23"/>
    <mergeCell ref="A24:A25"/>
    <mergeCell ref="A26:A27"/>
  </mergeCells>
  <phoneticPr fontId="54"/>
  <pageMargins left="0.35433070866141736" right="0.35433070866141736" top="1.3779527559055118" bottom="0.19685039370078741" header="0.51181102362204722" footer="0"/>
  <pageSetup paperSize="9" scale="125" orientation="portrait" horizontalDpi="4294967293" r:id="rId1"/>
  <headerFooter>
    <oddHeader>&amp;L左側のチームはグラウンド北側でキックオフで試合開始&amp;C２０２３年オータムチャレンジ&amp;R右側のチームはグラウンド南側のコートで試合開始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opLeftCell="A19" workbookViewId="0">
      <selection activeCell="Q42" sqref="Q42"/>
    </sheetView>
  </sheetViews>
  <sheetFormatPr defaultColWidth="8.75" defaultRowHeight="13.5"/>
  <cols>
    <col min="1" max="1" width="3.375" customWidth="1"/>
    <col min="2" max="3" width="6.625" customWidth="1"/>
    <col min="4" max="4" width="1" customWidth="1"/>
    <col min="5" max="5" width="10.625" customWidth="1"/>
    <col min="6" max="8" width="2.625" customWidth="1"/>
    <col min="9" max="9" width="10.625" customWidth="1"/>
    <col min="10" max="10" width="1" customWidth="1"/>
    <col min="11" max="11" width="10.625" customWidth="1"/>
    <col min="12" max="14" width="2.625" customWidth="1"/>
    <col min="15" max="15" width="10.625" customWidth="1"/>
    <col min="16" max="16" width="1" customWidth="1"/>
    <col min="17" max="17" width="10.625" customWidth="1"/>
    <col min="18" max="20" width="2.625" customWidth="1"/>
    <col min="21" max="21" width="10.625" customWidth="1"/>
    <col min="22" max="22" width="1" customWidth="1"/>
  </cols>
  <sheetData>
    <row r="1" spans="1:22" ht="18.75">
      <c r="E1" s="555" t="s">
        <v>160</v>
      </c>
      <c r="F1" s="555"/>
      <c r="G1" s="555"/>
      <c r="H1" s="555"/>
      <c r="I1" s="555"/>
    </row>
    <row r="3" spans="1:22" ht="23.1" customHeight="1">
      <c r="B3" s="14">
        <v>5.5555555555555601E-3</v>
      </c>
      <c r="C3" s="14">
        <v>6.9444444444444397E-3</v>
      </c>
      <c r="E3" s="553">
        <v>13</v>
      </c>
      <c r="F3" s="554"/>
      <c r="G3" s="554"/>
      <c r="H3" s="554"/>
      <c r="I3" s="554"/>
      <c r="J3" s="293"/>
      <c r="K3" s="554">
        <v>14</v>
      </c>
      <c r="L3" s="554"/>
      <c r="M3" s="554"/>
      <c r="N3" s="554"/>
      <c r="O3" s="554"/>
      <c r="P3" s="293"/>
      <c r="V3" s="3"/>
    </row>
    <row r="4" spans="1:22" ht="15" customHeight="1">
      <c r="B4" s="14">
        <v>1.38888888888889E-3</v>
      </c>
      <c r="C4" s="14">
        <v>2.0833333333333298E-3</v>
      </c>
      <c r="Q4" s="3"/>
      <c r="R4" s="3"/>
      <c r="S4" s="3"/>
      <c r="T4" s="3"/>
      <c r="U4" s="3"/>
      <c r="V4" s="3"/>
    </row>
    <row r="5" spans="1:22" ht="15" customHeight="1">
      <c r="A5" s="491" t="s">
        <v>77</v>
      </c>
      <c r="B5" s="18">
        <v>0.375</v>
      </c>
      <c r="C5" s="19">
        <f>SUM(B5+C3)</f>
        <v>0.38194444444444442</v>
      </c>
      <c r="E5" s="11" t="s">
        <v>161</v>
      </c>
      <c r="F5" s="12"/>
      <c r="G5" s="12" t="s">
        <v>77</v>
      </c>
      <c r="H5" s="12"/>
      <c r="I5" s="294" t="str">
        <f>HYPERLINK('組合せ (５年)'!D7)</f>
        <v>東大K</v>
      </c>
      <c r="J5" s="12"/>
      <c r="K5" s="11" t="s">
        <v>161</v>
      </c>
      <c r="L5" s="12"/>
      <c r="M5" s="12" t="s">
        <v>78</v>
      </c>
      <c r="N5" s="12"/>
      <c r="O5" s="294" t="str">
        <f>HYPERLINK('組合せ (５年)'!L7)</f>
        <v>大工大</v>
      </c>
      <c r="P5" s="295"/>
      <c r="Q5" s="3"/>
      <c r="R5" s="3"/>
      <c r="S5" s="3"/>
      <c r="T5" s="3"/>
      <c r="U5" s="3"/>
      <c r="V5" s="3"/>
    </row>
    <row r="6" spans="1:22" ht="15" customHeight="1">
      <c r="A6" s="484"/>
      <c r="B6" s="20">
        <f>SUM(C5+B4)</f>
        <v>0.3833333333333333</v>
      </c>
      <c r="C6" s="21">
        <f>SUM(B6+C3)</f>
        <v>0.39027777777777772</v>
      </c>
      <c r="E6" s="290" t="str">
        <f>HYPERLINK('組合せ (５年)'!B8)</f>
        <v>八尾</v>
      </c>
      <c r="F6" s="291"/>
      <c r="G6" s="291"/>
      <c r="H6" s="291"/>
      <c r="I6" s="296" t="str">
        <f>HYPERLINK('組合せ (５年)'!F8)</f>
        <v>箕面</v>
      </c>
      <c r="J6" s="297"/>
      <c r="K6" s="290" t="str">
        <f>HYPERLINK('組合せ (５年)'!J8)</f>
        <v>枚方１</v>
      </c>
      <c r="L6" s="298"/>
      <c r="M6" s="298"/>
      <c r="N6" s="298"/>
      <c r="O6" s="296" t="str">
        <f>HYPERLINK('組合せ (５年)'!N8)</f>
        <v>阿倍野</v>
      </c>
      <c r="P6" s="299"/>
      <c r="Q6" s="3"/>
      <c r="R6" s="3"/>
      <c r="S6" s="3"/>
      <c r="T6" s="3"/>
      <c r="U6" s="3"/>
      <c r="V6" s="3"/>
    </row>
    <row r="7" spans="1:22" ht="15" customHeight="1">
      <c r="A7" s="484" t="s">
        <v>78</v>
      </c>
      <c r="B7" s="18">
        <f>SUM(C6+C4)</f>
        <v>0.39236111111111105</v>
      </c>
      <c r="C7" s="19">
        <f>SUM(B7+C3)</f>
        <v>0.39930555555555547</v>
      </c>
      <c r="E7" s="11" t="s">
        <v>162</v>
      </c>
      <c r="F7" s="12"/>
      <c r="G7" s="12" t="s">
        <v>77</v>
      </c>
      <c r="H7" s="12"/>
      <c r="I7" s="300" t="str">
        <f>HYPERLINK('組合せ (５年)'!T7)</f>
        <v>八尾</v>
      </c>
      <c r="J7" s="12"/>
      <c r="K7" s="11" t="s">
        <v>162</v>
      </c>
      <c r="L7" s="12"/>
      <c r="M7" s="12" t="s">
        <v>78</v>
      </c>
      <c r="N7" s="12"/>
      <c r="O7" s="300" t="str">
        <f>HYPERLINK('組合せ (５年)'!AB7)</f>
        <v>箕面</v>
      </c>
      <c r="P7" s="295"/>
      <c r="Q7" s="3"/>
      <c r="R7" s="3"/>
      <c r="S7" s="3"/>
      <c r="T7" s="3"/>
      <c r="U7" s="3"/>
      <c r="V7" s="3"/>
    </row>
    <row r="8" spans="1:22" ht="15" customHeight="1">
      <c r="A8" s="484"/>
      <c r="B8" s="20">
        <f>SUM(C7+B4)</f>
        <v>0.40069444444444435</v>
      </c>
      <c r="C8" s="21">
        <f>SUM(B8+C3)</f>
        <v>0.40763888888888877</v>
      </c>
      <c r="E8" s="290" t="str">
        <f>HYPERLINK('組合せ (５年)'!R8)</f>
        <v>東大K</v>
      </c>
      <c r="F8" s="291"/>
      <c r="G8" s="291"/>
      <c r="H8" s="291"/>
      <c r="I8" s="296" t="str">
        <f>HYPERLINK('組合せ (５年)'!V8)</f>
        <v>大工大</v>
      </c>
      <c r="J8" s="297"/>
      <c r="K8" s="290" t="str">
        <f>HYPERLINK('組合せ (５年)'!Z8)</f>
        <v>四条畷</v>
      </c>
      <c r="L8" s="298"/>
      <c r="M8" s="298"/>
      <c r="N8" s="298"/>
      <c r="O8" s="296" t="str">
        <f>HYPERLINK('組合せ (５年)'!AD8)</f>
        <v>合同A</v>
      </c>
      <c r="P8" s="301"/>
      <c r="Q8" s="3"/>
      <c r="R8" s="3"/>
      <c r="S8" s="3"/>
      <c r="T8" s="3"/>
      <c r="U8" s="3"/>
      <c r="V8" s="3"/>
    </row>
    <row r="9" spans="1:22" ht="15" customHeight="1">
      <c r="A9" s="484" t="s">
        <v>82</v>
      </c>
      <c r="B9" s="22">
        <f>SUM(C8+C4)</f>
        <v>0.4097222222222221</v>
      </c>
      <c r="C9" s="23">
        <f>SUM(B9+C3)</f>
        <v>0.41666666666666652</v>
      </c>
      <c r="E9" s="11" t="s">
        <v>163</v>
      </c>
      <c r="F9" s="12"/>
      <c r="G9" s="12" t="s">
        <v>77</v>
      </c>
      <c r="H9" s="12"/>
      <c r="I9" s="300" t="str">
        <f>HYPERLINK('組合せ (５年)'!AK7)</f>
        <v>大阪中</v>
      </c>
      <c r="J9" s="12"/>
      <c r="K9" s="11" t="s">
        <v>163</v>
      </c>
      <c r="L9" s="12"/>
      <c r="M9" s="12" t="s">
        <v>78</v>
      </c>
      <c r="N9" s="12"/>
      <c r="O9" s="300" t="str">
        <f>HYPERLINK('組合せ (５年)'!AS7)</f>
        <v>南大阪</v>
      </c>
      <c r="P9" s="295"/>
      <c r="Q9" s="3"/>
      <c r="R9" s="3"/>
      <c r="S9" s="3"/>
      <c r="T9" s="3"/>
      <c r="U9" s="3"/>
      <c r="V9" s="3"/>
    </row>
    <row r="10" spans="1:22" ht="15" customHeight="1">
      <c r="A10" s="484"/>
      <c r="B10" s="24">
        <f>SUM(C9+B4)</f>
        <v>0.4180555555555554</v>
      </c>
      <c r="C10" s="25">
        <f>SUM(B10+C3)</f>
        <v>0.42499999999999982</v>
      </c>
      <c r="E10" s="290" t="str">
        <f>HYPERLINK('組合せ (５年)'!AI8)</f>
        <v>枚方２</v>
      </c>
      <c r="F10" s="291"/>
      <c r="G10" s="291"/>
      <c r="H10" s="291"/>
      <c r="I10" s="296" t="str">
        <f>HYPERLINK('組合せ (５年)'!AM8)</f>
        <v>寝屋川</v>
      </c>
      <c r="J10" s="291"/>
      <c r="K10" s="290" t="str">
        <f>HYPERLINK('組合せ (５年)'!AQ8)</f>
        <v>豊中</v>
      </c>
      <c r="L10" s="298"/>
      <c r="M10" s="298"/>
      <c r="N10" s="298"/>
      <c r="O10" s="296" t="str">
        <f>HYPERLINK('組合せ (５年)'!AU8)</f>
        <v>OTJ</v>
      </c>
      <c r="P10" s="299"/>
      <c r="Q10" s="3"/>
      <c r="R10" s="3"/>
      <c r="S10" s="3"/>
      <c r="T10" s="3"/>
      <c r="U10" s="3"/>
      <c r="V10" s="3"/>
    </row>
    <row r="11" spans="1:22" ht="15" customHeight="1">
      <c r="A11" s="484" t="s">
        <v>86</v>
      </c>
      <c r="B11" s="22">
        <f>SUM(C10+C4)</f>
        <v>0.42708333333333315</v>
      </c>
      <c r="C11" s="26">
        <f>SUM(B11+C3)</f>
        <v>0.43402777777777757</v>
      </c>
      <c r="E11" s="11" t="s">
        <v>164</v>
      </c>
      <c r="F11" s="12"/>
      <c r="G11" s="12" t="s">
        <v>77</v>
      </c>
      <c r="H11" s="12"/>
      <c r="I11" s="300" t="str">
        <f>HYPERLINK('組合せ (５年)'!D18)</f>
        <v>枚方２</v>
      </c>
      <c r="J11" s="12"/>
      <c r="K11" s="11" t="s">
        <v>164</v>
      </c>
      <c r="L11" s="12"/>
      <c r="M11" s="12" t="s">
        <v>78</v>
      </c>
      <c r="N11" s="12"/>
      <c r="O11" s="300" t="str">
        <f>HYPERLINK('組合せ (５年)'!L18)</f>
        <v>寝屋川</v>
      </c>
      <c r="P11" s="295"/>
      <c r="Q11" s="3"/>
      <c r="R11" s="3"/>
      <c r="S11" s="3"/>
      <c r="T11" s="3"/>
      <c r="U11" s="3"/>
      <c r="V11" s="3"/>
    </row>
    <row r="12" spans="1:22" ht="15" customHeight="1">
      <c r="A12" s="484"/>
      <c r="B12" s="24">
        <f>SUM(C11+B4)</f>
        <v>0.43541666666666645</v>
      </c>
      <c r="C12" s="25">
        <f>SUM(B12+C3)</f>
        <v>0.44236111111111087</v>
      </c>
      <c r="E12" s="290" t="str">
        <f>HYPERLINK('組合せ (５年)'!B19)</f>
        <v>大阪中</v>
      </c>
      <c r="F12" s="291"/>
      <c r="G12" s="291"/>
      <c r="H12" s="291"/>
      <c r="I12" s="296" t="str">
        <f>HYPERLINK('組合せ (５年)'!F19)</f>
        <v>南大阪</v>
      </c>
      <c r="J12" s="297"/>
      <c r="K12" s="290" t="str">
        <f>HYPERLINK('組合せ (５年)'!J19)</f>
        <v>堺</v>
      </c>
      <c r="L12" s="298"/>
      <c r="M12" s="298"/>
      <c r="N12" s="298"/>
      <c r="O12" s="296" t="str">
        <f>HYPERLINK('組合せ (５年)'!N19)</f>
        <v>交野</v>
      </c>
      <c r="P12" s="301"/>
      <c r="Q12" s="3"/>
      <c r="R12" s="3"/>
      <c r="S12" s="3"/>
      <c r="T12" s="3"/>
      <c r="U12" s="3"/>
      <c r="V12" s="3"/>
    </row>
    <row r="13" spans="1:22" ht="15" customHeight="1">
      <c r="A13" s="484" t="s">
        <v>91</v>
      </c>
      <c r="B13" s="22">
        <f>SUM(C12+C4)</f>
        <v>0.4444444444444442</v>
      </c>
      <c r="C13" s="26">
        <f>SUM(B13+C3)</f>
        <v>0.45138888888888862</v>
      </c>
      <c r="E13" s="11" t="s">
        <v>161</v>
      </c>
      <c r="F13" s="12"/>
      <c r="G13" s="12" t="s">
        <v>82</v>
      </c>
      <c r="H13" s="12"/>
      <c r="I13" s="294" t="str">
        <f>HYPERLINK('組合せ (５年)'!H10)</f>
        <v>四条畷</v>
      </c>
      <c r="J13" s="12"/>
      <c r="K13" s="11" t="s">
        <v>161</v>
      </c>
      <c r="L13" s="12"/>
      <c r="M13" s="12" t="s">
        <v>86</v>
      </c>
      <c r="N13" s="12"/>
      <c r="O13" s="300" t="str">
        <f>HYPERLINK('組合せ (５年)'!H5)</f>
        <v>合同A</v>
      </c>
      <c r="P13" s="295"/>
      <c r="Q13" s="3"/>
      <c r="R13" s="3"/>
      <c r="S13" s="3"/>
      <c r="T13" s="3"/>
      <c r="U13" s="3"/>
      <c r="V13" s="3"/>
    </row>
    <row r="14" spans="1:22" ht="15" customHeight="1">
      <c r="A14" s="484"/>
      <c r="B14" s="24">
        <f>SUM(C13+B4)</f>
        <v>0.4527777777777775</v>
      </c>
      <c r="C14" s="25">
        <f>SUM(B14+C3)</f>
        <v>0.45972222222222192</v>
      </c>
      <c r="E14" s="290" t="s">
        <v>97</v>
      </c>
      <c r="F14" s="291"/>
      <c r="G14" s="291"/>
      <c r="H14" s="291"/>
      <c r="I14" s="296" t="s">
        <v>98</v>
      </c>
      <c r="J14" s="297"/>
      <c r="K14" s="290" t="s">
        <v>99</v>
      </c>
      <c r="L14" s="291"/>
      <c r="M14" s="291"/>
      <c r="N14" s="291"/>
      <c r="O14" s="296" t="s">
        <v>100</v>
      </c>
      <c r="P14" s="299"/>
      <c r="Q14" s="3"/>
      <c r="R14" s="3"/>
      <c r="S14" s="3"/>
      <c r="T14" s="3"/>
      <c r="U14" s="3"/>
      <c r="V14" s="3"/>
    </row>
    <row r="15" spans="1:22" ht="15" customHeight="1">
      <c r="A15" s="484" t="s">
        <v>95</v>
      </c>
      <c r="B15" s="22">
        <f>SUM(C14+C4)</f>
        <v>0.46180555555555525</v>
      </c>
      <c r="C15" s="26">
        <f>SUM(B15+C3)</f>
        <v>0.46874999999999967</v>
      </c>
      <c r="E15" s="11" t="s">
        <v>162</v>
      </c>
      <c r="F15" s="12"/>
      <c r="G15" s="12" t="s">
        <v>82</v>
      </c>
      <c r="H15" s="12"/>
      <c r="I15" s="300" t="str">
        <f>HYPERLINK('組合せ (５年)'!X10)</f>
        <v>枚方１</v>
      </c>
      <c r="J15" s="12"/>
      <c r="K15" s="11" t="s">
        <v>162</v>
      </c>
      <c r="L15" s="12"/>
      <c r="M15" s="12" t="s">
        <v>86</v>
      </c>
      <c r="N15" s="12"/>
      <c r="O15" s="300" t="str">
        <f>HYPERLINK('組合せ (５年)'!X5)</f>
        <v>阿倍野</v>
      </c>
      <c r="P15" s="295"/>
      <c r="Q15" s="3"/>
      <c r="R15" s="3"/>
      <c r="S15" s="3"/>
      <c r="T15" s="3"/>
      <c r="U15" s="3"/>
      <c r="V15" s="3"/>
    </row>
    <row r="16" spans="1:22" ht="15" customHeight="1">
      <c r="A16" s="484"/>
      <c r="B16" s="24">
        <f>SUM(C15+B4)</f>
        <v>0.47013888888888855</v>
      </c>
      <c r="C16" s="25">
        <f>SUM(B16+C3)</f>
        <v>0.47708333333333297</v>
      </c>
      <c r="E16" s="290" t="s">
        <v>97</v>
      </c>
      <c r="F16" s="291"/>
      <c r="G16" s="291"/>
      <c r="H16" s="291"/>
      <c r="I16" s="296" t="s">
        <v>98</v>
      </c>
      <c r="J16" s="297"/>
      <c r="K16" s="290" t="s">
        <v>99</v>
      </c>
      <c r="L16" s="291"/>
      <c r="M16" s="291"/>
      <c r="N16" s="291"/>
      <c r="O16" s="296" t="s">
        <v>100</v>
      </c>
      <c r="P16" s="301"/>
      <c r="Q16" s="3"/>
      <c r="R16" s="3"/>
      <c r="S16" s="3"/>
      <c r="T16" s="3"/>
      <c r="U16" s="3"/>
      <c r="V16" s="3"/>
    </row>
    <row r="17" spans="1:22" ht="15" customHeight="1">
      <c r="A17" s="484" t="s">
        <v>101</v>
      </c>
      <c r="B17" s="22">
        <f>SUM(C16+C4)</f>
        <v>0.4791666666666663</v>
      </c>
      <c r="C17" s="26">
        <f>SUM(B17+C3)</f>
        <v>0.48611111111111072</v>
      </c>
      <c r="E17" s="11" t="s">
        <v>163</v>
      </c>
      <c r="F17" s="12"/>
      <c r="G17" s="12" t="s">
        <v>82</v>
      </c>
      <c r="H17" s="12"/>
      <c r="I17" s="300" t="str">
        <f>HYPERLINK('組合せ (５年)'!AO10)</f>
        <v>堺</v>
      </c>
      <c r="J17" s="12"/>
      <c r="K17" s="11" t="s">
        <v>163</v>
      </c>
      <c r="L17" s="12"/>
      <c r="M17" s="12" t="s">
        <v>86</v>
      </c>
      <c r="N17" s="12"/>
      <c r="O17" s="300" t="str">
        <f>HYPERLINK('組合せ (５年)'!AO5)</f>
        <v>交野</v>
      </c>
      <c r="P17" s="295"/>
      <c r="Q17" s="3"/>
      <c r="R17" s="3"/>
      <c r="S17" s="3"/>
      <c r="T17" s="3"/>
      <c r="U17" s="3"/>
      <c r="V17" s="3"/>
    </row>
    <row r="18" spans="1:22" ht="15" customHeight="1">
      <c r="A18" s="484"/>
      <c r="B18" s="24">
        <f>SUM(C17+B4)</f>
        <v>0.4874999999999996</v>
      </c>
      <c r="C18" s="25">
        <f>SUM(B18+C3)</f>
        <v>0.49444444444444402</v>
      </c>
      <c r="E18" s="290" t="s">
        <v>97</v>
      </c>
      <c r="F18" s="291"/>
      <c r="G18" s="291"/>
      <c r="H18" s="291"/>
      <c r="I18" s="296" t="s">
        <v>98</v>
      </c>
      <c r="J18" s="297"/>
      <c r="K18" s="290" t="s">
        <v>99</v>
      </c>
      <c r="L18" s="291"/>
      <c r="M18" s="291"/>
      <c r="N18" s="291"/>
      <c r="O18" s="296" t="s">
        <v>100</v>
      </c>
      <c r="P18" s="299"/>
      <c r="Q18" s="3"/>
      <c r="R18" s="3"/>
      <c r="S18" s="3"/>
      <c r="T18" s="3"/>
      <c r="U18" s="3"/>
      <c r="V18" s="3"/>
    </row>
    <row r="19" spans="1:22" ht="15" customHeight="1">
      <c r="A19" s="484" t="s">
        <v>102</v>
      </c>
      <c r="B19" s="22">
        <f>SUM(C18+C4)</f>
        <v>0.49652777777777735</v>
      </c>
      <c r="C19" s="26">
        <f>SUM(B19+C3)</f>
        <v>0.50347222222222177</v>
      </c>
      <c r="E19" s="11" t="s">
        <v>164</v>
      </c>
      <c r="F19" s="12"/>
      <c r="G19" s="12" t="s">
        <v>82</v>
      </c>
      <c r="H19" s="12"/>
      <c r="I19" s="300" t="str">
        <f>HYPERLINK('組合せ (５年)'!H21)</f>
        <v>豊中</v>
      </c>
      <c r="J19" s="12"/>
      <c r="K19" s="11" t="s">
        <v>164</v>
      </c>
      <c r="L19" s="12"/>
      <c r="M19" s="12" t="s">
        <v>86</v>
      </c>
      <c r="N19" s="12"/>
      <c r="O19" s="300" t="str">
        <f>HYPERLINK('組合せ (５年)'!H16)</f>
        <v>OTJ</v>
      </c>
      <c r="P19" s="295"/>
      <c r="Q19" s="3"/>
      <c r="R19" s="3"/>
      <c r="S19" s="3"/>
      <c r="T19" s="3"/>
      <c r="U19" s="3"/>
      <c r="V19" s="3"/>
    </row>
    <row r="20" spans="1:22" ht="15" customHeight="1">
      <c r="A20" s="484"/>
      <c r="B20" s="24">
        <f>SUM(C19+B4)</f>
        <v>0.50486111111111065</v>
      </c>
      <c r="C20" s="25">
        <f>SUM(B20+C3)</f>
        <v>0.51180555555555507</v>
      </c>
      <c r="E20" s="290" t="s">
        <v>97</v>
      </c>
      <c r="F20" s="291"/>
      <c r="G20" s="291"/>
      <c r="H20" s="291"/>
      <c r="I20" s="296" t="s">
        <v>98</v>
      </c>
      <c r="J20" s="297"/>
      <c r="K20" s="290" t="s">
        <v>99</v>
      </c>
      <c r="L20" s="291"/>
      <c r="M20" s="291"/>
      <c r="N20" s="291"/>
      <c r="O20" s="296" t="s">
        <v>100</v>
      </c>
      <c r="P20" s="299"/>
      <c r="Q20" s="3"/>
      <c r="R20" s="3"/>
      <c r="S20" s="3"/>
      <c r="T20" s="3"/>
      <c r="U20" s="3"/>
      <c r="V20" s="3"/>
    </row>
    <row r="21" spans="1:22" ht="15" customHeight="1">
      <c r="A21" s="484" t="s">
        <v>104</v>
      </c>
      <c r="B21" s="22">
        <f>SUM(C20+C4)</f>
        <v>0.5138888888888884</v>
      </c>
      <c r="C21" s="26">
        <f>SUM(B21+C3)</f>
        <v>0.52083333333333282</v>
      </c>
      <c r="E21" s="11" t="s">
        <v>165</v>
      </c>
      <c r="F21" s="12"/>
      <c r="G21" s="12" t="s">
        <v>77</v>
      </c>
      <c r="H21" s="12"/>
      <c r="I21" s="300" t="str">
        <f>HYPERLINK('組合せ (５年)'!I29)</f>
        <v>八尾</v>
      </c>
      <c r="J21" s="12"/>
      <c r="K21" s="11" t="s">
        <v>166</v>
      </c>
      <c r="L21" s="12"/>
      <c r="M21" s="12" t="s">
        <v>77</v>
      </c>
      <c r="N21" s="12"/>
      <c r="O21" s="300" t="str">
        <f>HYPERLINK('組合せ (５年)'!T18)</f>
        <v>吹田１</v>
      </c>
      <c r="P21" s="295"/>
      <c r="Q21" s="3"/>
      <c r="R21" s="3"/>
      <c r="S21" s="3"/>
      <c r="T21" s="3"/>
      <c r="U21" s="3"/>
      <c r="V21" s="3"/>
    </row>
    <row r="22" spans="1:22" ht="15" customHeight="1">
      <c r="A22" s="484"/>
      <c r="B22" s="24">
        <f>SUM(C21+B4)</f>
        <v>0.5222222222222217</v>
      </c>
      <c r="C22" s="25">
        <f>SUM(B22+C3)</f>
        <v>0.52916666666666612</v>
      </c>
      <c r="E22" s="290" t="str">
        <f>HYPERLINK('組合せ (５年)'!C28)</f>
        <v>合同B</v>
      </c>
      <c r="F22" s="291"/>
      <c r="G22" s="291"/>
      <c r="H22" s="291"/>
      <c r="I22" s="296" t="str">
        <f>HYPERLINK('組合せ (５年)'!C30)</f>
        <v>寝屋川</v>
      </c>
      <c r="J22" s="297"/>
      <c r="K22" s="290" t="str">
        <f>HYPERLINK('組合せ (５年)'!R19)</f>
        <v>高槻</v>
      </c>
      <c r="L22" s="298"/>
      <c r="M22" s="298"/>
      <c r="N22" s="298"/>
      <c r="O22" s="296" t="str">
        <f>HYPERLINK('組合せ (５年)'!V19)</f>
        <v>枚方</v>
      </c>
      <c r="P22" s="301"/>
      <c r="Q22" s="3"/>
      <c r="R22" s="3"/>
      <c r="S22" s="3"/>
      <c r="T22" s="3"/>
      <c r="U22" s="3"/>
      <c r="V22" s="3"/>
    </row>
    <row r="23" spans="1:22" ht="15" customHeight="1">
      <c r="A23" s="484" t="s">
        <v>105</v>
      </c>
      <c r="B23" s="22">
        <f>SUM(C22+C4)</f>
        <v>0.53124999999999944</v>
      </c>
      <c r="C23" s="26">
        <f>SUM(B23+C3)</f>
        <v>0.53819444444444386</v>
      </c>
      <c r="E23" s="11" t="s">
        <v>167</v>
      </c>
      <c r="F23" s="12"/>
      <c r="G23" s="12" t="s">
        <v>77</v>
      </c>
      <c r="H23" s="12"/>
      <c r="I23" s="300" t="str">
        <f>HYPERLINK('組合せ (５年)'!AK18)</f>
        <v>高槻</v>
      </c>
      <c r="J23" s="12"/>
      <c r="K23" s="11" t="s">
        <v>166</v>
      </c>
      <c r="L23" s="12"/>
      <c r="M23" s="12" t="s">
        <v>78</v>
      </c>
      <c r="N23" s="12"/>
      <c r="O23" s="300" t="str">
        <f>HYPERLINK('組合せ (５年)'!AB18)</f>
        <v>東大K</v>
      </c>
      <c r="P23" s="295"/>
      <c r="Q23" s="3"/>
      <c r="R23" s="3"/>
      <c r="S23" s="3"/>
      <c r="T23" s="3"/>
      <c r="U23" s="3"/>
      <c r="V23" s="3"/>
    </row>
    <row r="24" spans="1:22" ht="15" customHeight="1">
      <c r="A24" s="484"/>
      <c r="B24" s="24">
        <f>SUM(C23+B4)</f>
        <v>0.53958333333333275</v>
      </c>
      <c r="C24" s="25">
        <f>SUM(B24+C3)</f>
        <v>0.54652777777777717</v>
      </c>
      <c r="E24" s="290" t="str">
        <f>HYPERLINK('組合せ (５年)'!AI19)</f>
        <v>吹田１</v>
      </c>
      <c r="F24" s="291"/>
      <c r="G24" s="291"/>
      <c r="H24" s="291"/>
      <c r="I24" s="296" t="str">
        <f>HYPERLINK('組合せ (５年)'!AM19)</f>
        <v>東大K</v>
      </c>
      <c r="J24" s="291"/>
      <c r="K24" s="290" t="str">
        <f>HYPERLINK('組合せ (５年)'!Z19)</f>
        <v>茨木</v>
      </c>
      <c r="L24" s="298"/>
      <c r="M24" s="298"/>
      <c r="N24" s="298"/>
      <c r="O24" s="296" t="str">
        <f>HYPERLINK('組合せ (５年)'!AD19)</f>
        <v>吹田２</v>
      </c>
      <c r="P24" s="299"/>
      <c r="Q24" s="3"/>
      <c r="R24" s="3"/>
      <c r="S24" s="3"/>
      <c r="T24" s="3"/>
      <c r="U24" s="3"/>
      <c r="V24" s="3"/>
    </row>
    <row r="25" spans="1:22" ht="15" customHeight="1">
      <c r="A25" s="484" t="s">
        <v>107</v>
      </c>
      <c r="B25" s="22">
        <f>SUM(C24+C4)</f>
        <v>0.54861111111111049</v>
      </c>
      <c r="C25" s="26">
        <f>SUM(B25+C3)</f>
        <v>0.55555555555555491</v>
      </c>
      <c r="E25" s="11" t="s">
        <v>167</v>
      </c>
      <c r="F25" s="12"/>
      <c r="G25" s="12" t="s">
        <v>78</v>
      </c>
      <c r="H25" s="12"/>
      <c r="I25" s="300" t="str">
        <f>HYPERLINK('組合せ (５年)'!AS18)</f>
        <v>枚方</v>
      </c>
      <c r="J25" s="12"/>
      <c r="K25" s="11" t="s">
        <v>168</v>
      </c>
      <c r="L25" s="12"/>
      <c r="M25" s="12" t="s">
        <v>77</v>
      </c>
      <c r="N25" s="12"/>
      <c r="O25" s="300" t="str">
        <f>HYPERLINK('組合せ (５年)'!AK30)</f>
        <v>箕面</v>
      </c>
      <c r="P25" s="295"/>
      <c r="Q25" s="3"/>
      <c r="R25" s="3"/>
      <c r="S25" s="3"/>
      <c r="T25" s="3"/>
      <c r="U25" s="3"/>
      <c r="V25" s="3"/>
    </row>
    <row r="26" spans="1:22" ht="15" customHeight="1">
      <c r="A26" s="484"/>
      <c r="B26" s="27">
        <f>SUM(C25+B4)</f>
        <v>0.5569444444444438</v>
      </c>
      <c r="C26" s="28">
        <f>SUM(B26+C3)</f>
        <v>0.56388888888888822</v>
      </c>
      <c r="E26" s="290" t="str">
        <f>HYPERLINK('組合せ (５年)'!AQ19)</f>
        <v>阿倍野</v>
      </c>
      <c r="F26" s="291"/>
      <c r="G26" s="291"/>
      <c r="H26" s="291"/>
      <c r="I26" s="296" t="str">
        <f>HYPERLINK('組合せ (５年)'!AU19)</f>
        <v>布施</v>
      </c>
      <c r="J26" s="297"/>
      <c r="K26" s="290" t="str">
        <f>HYPERLINK('組合せ (５年)'!AI31)</f>
        <v>東淀川</v>
      </c>
      <c r="L26" s="298"/>
      <c r="M26" s="298"/>
      <c r="N26" s="298"/>
      <c r="O26" s="296" t="str">
        <f>HYPERLINK('組合せ (５年)'!AM31)</f>
        <v>守口</v>
      </c>
      <c r="P26" s="301"/>
      <c r="Q26" s="3"/>
      <c r="R26" s="3"/>
      <c r="S26" s="3"/>
      <c r="T26" s="3"/>
      <c r="U26" s="3"/>
      <c r="V26" s="3"/>
    </row>
    <row r="27" spans="1:22" ht="15" customHeight="1">
      <c r="A27" s="484" t="s">
        <v>110</v>
      </c>
      <c r="B27" s="22">
        <f>SUM(C26+C4)</f>
        <v>0.56597222222222154</v>
      </c>
      <c r="C27" s="26">
        <v>0.57291666666666663</v>
      </c>
      <c r="E27" s="11" t="s">
        <v>165</v>
      </c>
      <c r="F27" s="12"/>
      <c r="G27" s="12" t="s">
        <v>78</v>
      </c>
      <c r="H27" s="12"/>
      <c r="I27" s="300" t="str">
        <f>HYPERLINK('組合せ (５年)'!L29)</f>
        <v>寝屋川</v>
      </c>
      <c r="J27" s="12"/>
      <c r="K27" s="11" t="s">
        <v>168</v>
      </c>
      <c r="L27" s="12"/>
      <c r="M27" s="12" t="s">
        <v>78</v>
      </c>
      <c r="N27" s="12"/>
      <c r="O27" s="300" t="str">
        <f>HYPERLINK('組合せ (５年)'!AS30)</f>
        <v>豊中</v>
      </c>
      <c r="P27" s="295"/>
      <c r="Q27" s="3"/>
      <c r="R27" s="3"/>
      <c r="S27" s="3"/>
      <c r="T27" s="3"/>
      <c r="U27" s="3"/>
      <c r="V27" s="3"/>
    </row>
    <row r="28" spans="1:22" ht="15" customHeight="1">
      <c r="A28" s="484"/>
      <c r="B28" s="27">
        <f>SUM(C27+B4)</f>
        <v>0.57430555555555551</v>
      </c>
      <c r="C28" s="28">
        <f>SUM(B28+C3)</f>
        <v>0.58124999999999993</v>
      </c>
      <c r="E28" s="290" t="str">
        <f>HYPERLINK('組合せ (５年)'!C32)</f>
        <v>八尾</v>
      </c>
      <c r="F28" s="291"/>
      <c r="G28" s="291"/>
      <c r="H28" s="291"/>
      <c r="I28" s="296" t="str">
        <f>HYPERLINK('組合せ (５年)'!C28)</f>
        <v>合同B</v>
      </c>
      <c r="J28" s="291"/>
      <c r="K28" s="290" t="str">
        <f>HYPERLINK('組合せ (５年)'!AQ31)</f>
        <v>みなと</v>
      </c>
      <c r="L28" s="298"/>
      <c r="M28" s="298"/>
      <c r="N28" s="298"/>
      <c r="O28" s="296" t="str">
        <f>HYPERLINK('組合せ (５年)'!AU31)</f>
        <v>堺</v>
      </c>
      <c r="P28" s="299"/>
      <c r="Q28" s="3"/>
      <c r="R28" s="3"/>
      <c r="S28" s="3"/>
      <c r="T28" s="3"/>
      <c r="U28" s="3"/>
      <c r="V28" s="3"/>
    </row>
    <row r="29" spans="1:22" ht="15" customHeight="1">
      <c r="A29" s="484" t="s">
        <v>112</v>
      </c>
      <c r="B29" s="22">
        <f>SUM(C28+C4)</f>
        <v>0.58333333333333326</v>
      </c>
      <c r="C29" s="26">
        <f>SUM(B29+C3)</f>
        <v>0.59027777777777768</v>
      </c>
      <c r="E29" s="11" t="s">
        <v>169</v>
      </c>
      <c r="F29" s="12"/>
      <c r="G29" s="12" t="s">
        <v>77</v>
      </c>
      <c r="H29" s="12"/>
      <c r="I29" s="300" t="str">
        <f>HYPERLINK('組合せ (５年)'!T30)</f>
        <v>東淀川</v>
      </c>
      <c r="J29" s="12"/>
      <c r="K29" s="11" t="s">
        <v>169</v>
      </c>
      <c r="L29" s="12"/>
      <c r="M29" s="12" t="s">
        <v>78</v>
      </c>
      <c r="N29" s="12"/>
      <c r="O29" s="300" t="str">
        <f>HYPERLINK('組合せ (５年)'!AB30)</f>
        <v>守口</v>
      </c>
      <c r="P29" s="295"/>
      <c r="Q29" s="3"/>
      <c r="R29" s="3"/>
      <c r="S29" s="3"/>
      <c r="T29" s="3"/>
      <c r="U29" s="3"/>
      <c r="V29" s="3"/>
    </row>
    <row r="30" spans="1:22" ht="15" customHeight="1">
      <c r="A30" s="484"/>
      <c r="B30" s="24">
        <f>SUM(C29+B4)</f>
        <v>0.59166666666666656</v>
      </c>
      <c r="C30" s="25">
        <f>SUM(B30+C3)</f>
        <v>0.59861111111111098</v>
      </c>
      <c r="D30" s="9"/>
      <c r="E30" s="290" t="str">
        <f>HYPERLINK('組合せ (５年)'!R31)</f>
        <v>箕面</v>
      </c>
      <c r="F30" s="292"/>
      <c r="G30" s="292"/>
      <c r="H30" s="292"/>
      <c r="I30" s="296" t="str">
        <f>HYPERLINK('組合せ (５年)'!V31)</f>
        <v>豊中</v>
      </c>
      <c r="J30" s="297"/>
      <c r="K30" s="290" t="str">
        <f>HYPERLINK('組合せ (５年)'!Z31)</f>
        <v>大阪中</v>
      </c>
      <c r="L30" s="298"/>
      <c r="M30" s="298"/>
      <c r="N30" s="298"/>
      <c r="O30" s="296" t="str">
        <f>HYPERLINK('組合せ (５年)'!AD31)</f>
        <v>花園</v>
      </c>
      <c r="P30" s="301"/>
      <c r="Q30" s="3"/>
      <c r="R30" s="3"/>
      <c r="S30" s="3"/>
      <c r="T30" s="3"/>
      <c r="U30" s="3"/>
      <c r="V30" s="3"/>
    </row>
    <row r="31" spans="1:22" ht="15" customHeight="1">
      <c r="A31" s="484" t="s">
        <v>113</v>
      </c>
      <c r="B31" s="30">
        <f>SUM(C30+C4)</f>
        <v>0.60069444444444431</v>
      </c>
      <c r="C31" s="26">
        <f>SUM(B31+C3)</f>
        <v>0.60763888888888873</v>
      </c>
      <c r="E31" s="11" t="s">
        <v>166</v>
      </c>
      <c r="F31" s="12"/>
      <c r="G31" s="12" t="s">
        <v>82</v>
      </c>
      <c r="H31" s="12"/>
      <c r="I31" s="300" t="str">
        <f>HYPERLINK('組合せ (５年)'!X21)</f>
        <v>阿倍野</v>
      </c>
      <c r="J31" s="12"/>
      <c r="K31" s="11" t="s">
        <v>166</v>
      </c>
      <c r="L31" s="12"/>
      <c r="M31" s="12" t="s">
        <v>86</v>
      </c>
      <c r="N31" s="12"/>
      <c r="O31" s="300" t="str">
        <f>HYPERLINK('組合せ (５年)'!X16)</f>
        <v>布施</v>
      </c>
      <c r="P31" s="295"/>
      <c r="Q31" s="3"/>
      <c r="R31" s="3"/>
      <c r="S31" s="3"/>
      <c r="T31" s="3"/>
      <c r="U31" s="3"/>
      <c r="V31" s="3"/>
    </row>
    <row r="32" spans="1:22" ht="15" customHeight="1">
      <c r="A32" s="484"/>
      <c r="B32" s="31">
        <f>SUM(C31+B4)</f>
        <v>0.60902777777777761</v>
      </c>
      <c r="C32" s="25">
        <f>SUM(B32+C3)</f>
        <v>0.61597222222222203</v>
      </c>
      <c r="E32" s="290" t="s">
        <v>97</v>
      </c>
      <c r="F32" s="291"/>
      <c r="G32" s="291"/>
      <c r="H32" s="291"/>
      <c r="I32" s="296" t="s">
        <v>98</v>
      </c>
      <c r="J32" s="297"/>
      <c r="K32" s="290" t="s">
        <v>99</v>
      </c>
      <c r="L32" s="298"/>
      <c r="M32" s="298"/>
      <c r="N32" s="298"/>
      <c r="O32" s="296" t="s">
        <v>100</v>
      </c>
      <c r="P32" s="301"/>
      <c r="Q32" s="3"/>
      <c r="R32" s="3"/>
      <c r="S32" s="3"/>
      <c r="T32" s="3"/>
      <c r="U32" s="3"/>
      <c r="V32" s="3"/>
    </row>
    <row r="33" spans="1:22" ht="15" customHeight="1">
      <c r="A33" s="484" t="s">
        <v>114</v>
      </c>
      <c r="B33" s="30">
        <f>SUM(C32+C4)</f>
        <v>0.61805555555555536</v>
      </c>
      <c r="C33" s="26">
        <f>SUM(B33+C3)</f>
        <v>0.62499999999999978</v>
      </c>
      <c r="E33" s="11" t="s">
        <v>167</v>
      </c>
      <c r="F33" s="12"/>
      <c r="G33" s="12" t="s">
        <v>82</v>
      </c>
      <c r="H33" s="12"/>
      <c r="I33" s="300" t="str">
        <f>HYPERLINK('組合せ (５年)'!AO21)</f>
        <v>茨木</v>
      </c>
      <c r="J33" s="12"/>
      <c r="K33" s="11" t="s">
        <v>167</v>
      </c>
      <c r="L33" s="12"/>
      <c r="M33" s="12" t="s">
        <v>86</v>
      </c>
      <c r="N33" s="12"/>
      <c r="O33" s="300" t="str">
        <f>HYPERLINK('組合せ (５年)'!AO16)</f>
        <v>吹田２</v>
      </c>
      <c r="P33" s="295"/>
      <c r="Q33" s="3"/>
      <c r="R33" s="3"/>
      <c r="S33" s="3"/>
      <c r="T33" s="3"/>
      <c r="U33" s="3"/>
      <c r="V33" s="3"/>
    </row>
    <row r="34" spans="1:22" ht="15" customHeight="1">
      <c r="A34" s="484"/>
      <c r="B34" s="31">
        <f>SUM(C33+B4)</f>
        <v>0.62638888888888866</v>
      </c>
      <c r="C34" s="25">
        <v>0.6333333333333333</v>
      </c>
      <c r="E34" s="290" t="s">
        <v>97</v>
      </c>
      <c r="F34" s="291"/>
      <c r="G34" s="291"/>
      <c r="H34" s="291"/>
      <c r="I34" s="296" t="s">
        <v>98</v>
      </c>
      <c r="J34" s="297"/>
      <c r="K34" s="290" t="s">
        <v>99</v>
      </c>
      <c r="L34" s="291"/>
      <c r="M34" s="291"/>
      <c r="N34" s="291"/>
      <c r="O34" s="296" t="s">
        <v>100</v>
      </c>
      <c r="P34" s="299"/>
      <c r="Q34" s="3"/>
      <c r="R34" s="3"/>
      <c r="S34" s="3"/>
      <c r="T34" s="3"/>
      <c r="U34" s="3"/>
      <c r="V34" s="3"/>
    </row>
    <row r="35" spans="1:22" ht="15" customHeight="1">
      <c r="A35" s="484" t="s">
        <v>115</v>
      </c>
      <c r="B35" s="30">
        <f>SUM(C34+C4)</f>
        <v>0.63541666666666663</v>
      </c>
      <c r="C35" s="26">
        <f>SUM(B35+C3)</f>
        <v>0.64236111111111105</v>
      </c>
      <c r="E35" s="11" t="s">
        <v>165</v>
      </c>
      <c r="F35" s="12"/>
      <c r="G35" s="12" t="s">
        <v>82</v>
      </c>
      <c r="H35" s="12"/>
      <c r="I35" s="300" t="str">
        <f>HYPERLINK('組合せ (５年)'!L31)</f>
        <v>合同B</v>
      </c>
      <c r="J35" s="12"/>
      <c r="K35" s="11"/>
      <c r="L35" s="12"/>
      <c r="M35" s="12"/>
      <c r="N35" s="12"/>
      <c r="O35" s="300"/>
      <c r="P35" s="295"/>
      <c r="Q35" s="3"/>
      <c r="R35" s="3"/>
      <c r="S35" s="3"/>
      <c r="T35" s="3"/>
      <c r="U35" s="3"/>
      <c r="V35" s="3"/>
    </row>
    <row r="36" spans="1:22" ht="15" customHeight="1">
      <c r="A36" s="484"/>
      <c r="B36" s="32">
        <v>0.64374999999999993</v>
      </c>
      <c r="C36" s="28">
        <f>SUM(B36+C3)</f>
        <v>0.65069444444444435</v>
      </c>
      <c r="E36" s="290" t="str">
        <f>HYPERLINK('組合せ (５年)'!C30)</f>
        <v>寝屋川</v>
      </c>
      <c r="F36" s="291"/>
      <c r="G36" s="291"/>
      <c r="H36" s="291"/>
      <c r="I36" s="296" t="str">
        <f>HYPERLINK('組合せ (５年)'!C32)</f>
        <v>八尾</v>
      </c>
      <c r="J36" s="297"/>
      <c r="K36" s="290"/>
      <c r="L36" s="298"/>
      <c r="M36" s="298"/>
      <c r="N36" s="298"/>
      <c r="O36" s="296"/>
      <c r="P36" s="301"/>
      <c r="Q36" s="3"/>
      <c r="R36" s="3"/>
      <c r="S36" s="3"/>
      <c r="T36" s="3"/>
      <c r="U36" s="3"/>
      <c r="V36" s="3"/>
    </row>
    <row r="37" spans="1:22" ht="15" customHeight="1">
      <c r="A37" s="484" t="s">
        <v>116</v>
      </c>
      <c r="B37" s="30">
        <f>SUM(C36+C4)</f>
        <v>0.65277777777777768</v>
      </c>
      <c r="C37" s="26">
        <f>SUM(B37+C3)</f>
        <v>0.6597222222222221</v>
      </c>
      <c r="E37" s="11" t="s">
        <v>168</v>
      </c>
      <c r="F37" s="12"/>
      <c r="G37" s="12" t="s">
        <v>82</v>
      </c>
      <c r="H37" s="12"/>
      <c r="I37" s="300" t="str">
        <f>HYPERLINK('組合せ (５年)'!AO33)</f>
        <v>大阪中</v>
      </c>
      <c r="J37" s="12"/>
      <c r="K37" s="11" t="s">
        <v>168</v>
      </c>
      <c r="L37" s="12"/>
      <c r="M37" s="12" t="s">
        <v>86</v>
      </c>
      <c r="N37" s="12"/>
      <c r="O37" s="300" t="str">
        <f>HYPERLINK('組合せ (５年)'!AO28)</f>
        <v>花園</v>
      </c>
      <c r="P37" s="295"/>
    </row>
    <row r="38" spans="1:22" ht="15" customHeight="1">
      <c r="A38" s="484"/>
      <c r="B38" s="31">
        <f>SUM(C37+B4)</f>
        <v>0.66111111111111098</v>
      </c>
      <c r="C38" s="25">
        <f>SUM(B38+C3)</f>
        <v>0.6680555555555554</v>
      </c>
      <c r="E38" s="290" t="s">
        <v>97</v>
      </c>
      <c r="F38" s="291"/>
      <c r="G38" s="291"/>
      <c r="H38" s="291"/>
      <c r="I38" s="296" t="s">
        <v>98</v>
      </c>
      <c r="J38" s="297"/>
      <c r="K38" s="290" t="s">
        <v>99</v>
      </c>
      <c r="L38" s="291"/>
      <c r="M38" s="291"/>
      <c r="N38" s="291"/>
      <c r="O38" s="296" t="s">
        <v>100</v>
      </c>
      <c r="P38" s="299"/>
    </row>
    <row r="39" spans="1:22" ht="15" customHeight="1">
      <c r="A39" s="484" t="s">
        <v>170</v>
      </c>
      <c r="B39" s="33">
        <f>SUM(C38+C4)</f>
        <v>0.67013888888888873</v>
      </c>
      <c r="C39" s="34">
        <f>SUM(B39+C3)</f>
        <v>0.67708333333333315</v>
      </c>
      <c r="E39" s="11" t="s">
        <v>169</v>
      </c>
      <c r="F39" s="12"/>
      <c r="G39" s="12" t="s">
        <v>82</v>
      </c>
      <c r="H39" s="12"/>
      <c r="I39" s="300" t="str">
        <f>HYPERLINK('組合せ (５年)'!X33)</f>
        <v>みなと</v>
      </c>
      <c r="J39" s="12"/>
      <c r="K39" s="11" t="s">
        <v>169</v>
      </c>
      <c r="L39" s="12"/>
      <c r="M39" s="12" t="s">
        <v>86</v>
      </c>
      <c r="N39" s="12"/>
      <c r="O39" s="300" t="str">
        <f>HYPERLINK('組合せ (５年)'!X28)</f>
        <v>堺</v>
      </c>
      <c r="P39" s="295"/>
    </row>
    <row r="40" spans="1:22" ht="15" customHeight="1">
      <c r="A40" s="552"/>
      <c r="B40" s="35">
        <f>SUM(C39+B4)</f>
        <v>0.67847222222222203</v>
      </c>
      <c r="C40" s="36">
        <f>SUM(B40+C3)</f>
        <v>0.68541666666666645</v>
      </c>
      <c r="D40" s="9"/>
      <c r="E40" s="290" t="s">
        <v>97</v>
      </c>
      <c r="F40" s="291"/>
      <c r="G40" s="291"/>
      <c r="H40" s="291"/>
      <c r="I40" s="296" t="s">
        <v>98</v>
      </c>
      <c r="J40" s="297"/>
      <c r="K40" s="290" t="s">
        <v>99</v>
      </c>
      <c r="L40" s="291"/>
      <c r="M40" s="291"/>
      <c r="N40" s="291"/>
      <c r="O40" s="296" t="s">
        <v>100</v>
      </c>
      <c r="P40" s="301"/>
    </row>
    <row r="41" spans="1:22">
      <c r="E41" s="17"/>
      <c r="F41" s="17"/>
      <c r="G41" s="17"/>
      <c r="H41" s="17"/>
      <c r="I41" s="17"/>
      <c r="J41" s="17"/>
      <c r="K41" s="17"/>
    </row>
    <row r="42" spans="1:22">
      <c r="J42" s="17"/>
      <c r="K42" s="17"/>
    </row>
    <row r="43" spans="1:22">
      <c r="E43" s="17"/>
      <c r="F43" s="17"/>
      <c r="G43" s="17"/>
      <c r="H43" s="17"/>
      <c r="I43" s="17"/>
      <c r="J43" s="17"/>
      <c r="K43" s="17"/>
    </row>
    <row r="44" spans="1:22">
      <c r="E44" s="17"/>
      <c r="F44" s="17"/>
      <c r="G44" s="17"/>
      <c r="H44" s="17"/>
      <c r="I44" s="17"/>
      <c r="J44" s="17"/>
      <c r="K44" s="17"/>
    </row>
    <row r="45" spans="1:22">
      <c r="E45" s="17"/>
      <c r="F45" s="17"/>
      <c r="G45" s="17"/>
      <c r="H45" s="17"/>
      <c r="I45" s="17"/>
      <c r="J45" s="17"/>
      <c r="K45" s="17"/>
    </row>
    <row r="46" spans="1:22">
      <c r="E46" s="17"/>
      <c r="F46" s="17"/>
      <c r="G46" s="17"/>
      <c r="H46" s="17"/>
      <c r="I46" s="17"/>
      <c r="J46" s="17"/>
      <c r="K46" s="17"/>
    </row>
    <row r="47" spans="1:22">
      <c r="E47" s="17"/>
      <c r="F47" s="17"/>
      <c r="G47" s="17"/>
      <c r="H47" s="17"/>
      <c r="I47" s="17"/>
      <c r="J47" s="17"/>
      <c r="K47" s="17"/>
    </row>
    <row r="48" spans="1:22">
      <c r="E48" s="17"/>
      <c r="F48" s="17"/>
      <c r="G48" s="17"/>
      <c r="H48" s="17"/>
      <c r="I48" s="17"/>
      <c r="J48" s="17"/>
      <c r="K48" s="17"/>
    </row>
    <row r="49" spans="5:11">
      <c r="E49" s="17"/>
      <c r="F49" s="17"/>
      <c r="G49" s="17"/>
      <c r="H49" s="17"/>
      <c r="I49" s="17"/>
      <c r="J49" s="17"/>
      <c r="K49" s="17"/>
    </row>
    <row r="50" spans="5:11">
      <c r="E50" s="17"/>
      <c r="F50" s="17"/>
      <c r="G50" s="17"/>
      <c r="H50" s="17"/>
      <c r="I50" s="17"/>
      <c r="J50" s="17"/>
      <c r="K50" s="17"/>
    </row>
    <row r="51" spans="5:11">
      <c r="E51" s="17"/>
      <c r="F51" s="17"/>
      <c r="G51" s="17"/>
      <c r="H51" s="17"/>
      <c r="I51" s="17"/>
      <c r="J51" s="17"/>
      <c r="K51" s="17"/>
    </row>
    <row r="52" spans="5:11">
      <c r="E52" s="17"/>
      <c r="F52" s="17"/>
      <c r="G52" s="17"/>
      <c r="H52" s="17"/>
      <c r="I52" s="17"/>
      <c r="J52" s="17"/>
      <c r="K52" s="17"/>
    </row>
    <row r="53" spans="5:11">
      <c r="E53" s="17"/>
      <c r="F53" s="17"/>
      <c r="G53" s="17"/>
      <c r="H53" s="17"/>
      <c r="I53" s="17"/>
      <c r="J53" s="17"/>
      <c r="K53" s="17"/>
    </row>
    <row r="54" spans="5:11">
      <c r="E54" s="17"/>
      <c r="F54" s="17"/>
      <c r="G54" s="17"/>
      <c r="H54" s="17"/>
      <c r="I54" s="17"/>
      <c r="J54" s="17"/>
      <c r="K54" s="17"/>
    </row>
    <row r="55" spans="5:11">
      <c r="E55" s="17"/>
      <c r="F55" s="17"/>
      <c r="G55" s="17"/>
      <c r="H55" s="17"/>
      <c r="I55" s="17"/>
      <c r="J55" s="17"/>
      <c r="K55" s="17"/>
    </row>
    <row r="56" spans="5:11">
      <c r="E56" s="17"/>
      <c r="F56" s="17"/>
      <c r="G56" s="17"/>
      <c r="H56" s="17"/>
      <c r="I56" s="17"/>
      <c r="J56" s="17"/>
      <c r="K56" s="17"/>
    </row>
    <row r="57" spans="5:11">
      <c r="E57" s="17"/>
      <c r="F57" s="17"/>
      <c r="G57" s="17"/>
      <c r="H57" s="17"/>
      <c r="I57" s="17"/>
      <c r="J57" s="17"/>
      <c r="K57" s="17"/>
    </row>
    <row r="58" spans="5:11">
      <c r="E58" s="17"/>
      <c r="F58" s="17"/>
      <c r="G58" s="17"/>
      <c r="H58" s="17"/>
      <c r="I58" s="17"/>
      <c r="J58" s="17"/>
      <c r="K58" s="17"/>
    </row>
    <row r="59" spans="5:11">
      <c r="E59" s="17"/>
      <c r="F59" s="17"/>
      <c r="G59" s="17"/>
      <c r="H59" s="17"/>
      <c r="I59" s="17"/>
      <c r="J59" s="17"/>
      <c r="K59" s="17"/>
    </row>
    <row r="60" spans="5:11">
      <c r="E60" s="17"/>
      <c r="F60" s="17"/>
      <c r="G60" s="17"/>
      <c r="H60" s="17"/>
      <c r="I60" s="17"/>
      <c r="J60" s="17"/>
      <c r="K60" s="17"/>
    </row>
    <row r="61" spans="5:11">
      <c r="E61" s="17"/>
      <c r="F61" s="17"/>
      <c r="G61" s="17"/>
      <c r="H61" s="17"/>
      <c r="I61" s="17"/>
      <c r="J61" s="17"/>
      <c r="K61" s="17"/>
    </row>
    <row r="62" spans="5:11">
      <c r="E62" s="17"/>
      <c r="F62" s="17"/>
      <c r="G62" s="17"/>
      <c r="H62" s="17"/>
      <c r="I62" s="17"/>
      <c r="J62" s="17"/>
      <c r="K62" s="17"/>
    </row>
    <row r="63" spans="5:11">
      <c r="E63" s="17"/>
      <c r="F63" s="17"/>
      <c r="G63" s="17"/>
      <c r="H63" s="17"/>
      <c r="I63" s="17"/>
      <c r="J63" s="17"/>
      <c r="K63" s="17"/>
    </row>
    <row r="64" spans="5:11">
      <c r="E64" s="17"/>
      <c r="F64" s="17"/>
      <c r="G64" s="17"/>
      <c r="H64" s="17"/>
      <c r="I64" s="17"/>
      <c r="J64" s="17"/>
      <c r="K64" s="17"/>
    </row>
    <row r="65" spans="5:11">
      <c r="E65" s="17"/>
      <c r="F65" s="17"/>
      <c r="G65" s="17"/>
      <c r="H65" s="17"/>
      <c r="I65" s="17"/>
      <c r="J65" s="17"/>
      <c r="K65" s="17"/>
    </row>
    <row r="66" spans="5:11">
      <c r="E66" s="17"/>
      <c r="F66" s="17"/>
      <c r="G66" s="17"/>
      <c r="H66" s="17"/>
      <c r="I66" s="17"/>
      <c r="J66" s="17"/>
      <c r="K66" s="17"/>
    </row>
    <row r="67" spans="5:11">
      <c r="E67" s="17"/>
      <c r="F67" s="17"/>
      <c r="G67" s="17"/>
      <c r="H67" s="17"/>
      <c r="I67" s="17"/>
      <c r="J67" s="17"/>
      <c r="K67" s="17"/>
    </row>
  </sheetData>
  <mergeCells count="21">
    <mergeCell ref="E3:I3"/>
    <mergeCell ref="K3:O3"/>
    <mergeCell ref="E1:I1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39:A40"/>
    <mergeCell ref="A29:A30"/>
    <mergeCell ref="A31:A32"/>
    <mergeCell ref="A33:A34"/>
    <mergeCell ref="A35:A36"/>
    <mergeCell ref="A37:A38"/>
  </mergeCells>
  <phoneticPr fontId="54"/>
  <pageMargins left="0.35433070866141736" right="0.35433070866141736" top="0.98425196850393704" bottom="0" header="0" footer="0"/>
  <pageSetup paperSize="9" scale="125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0"/>
  <sheetViews>
    <sheetView topLeftCell="A20" workbookViewId="0">
      <selection activeCell="W36" sqref="W36"/>
    </sheetView>
  </sheetViews>
  <sheetFormatPr defaultColWidth="2.375" defaultRowHeight="20.25" customHeight="1"/>
  <cols>
    <col min="1" max="46" width="3.375" style="91" customWidth="1"/>
    <col min="47" max="47" width="3.25" style="91" customWidth="1"/>
    <col min="48" max="254" width="2.375" style="91"/>
    <col min="255" max="303" width="3.375" style="91" customWidth="1"/>
    <col min="304" max="510" width="2.375" style="91"/>
    <col min="511" max="559" width="3.375" style="91" customWidth="1"/>
    <col min="560" max="766" width="2.375" style="91"/>
    <col min="767" max="815" width="3.375" style="91" customWidth="1"/>
    <col min="816" max="1022" width="2.375" style="91"/>
    <col min="1023" max="1071" width="3.375" style="91" customWidth="1"/>
    <col min="1072" max="1278" width="2.375" style="91"/>
    <col min="1279" max="1327" width="3.375" style="91" customWidth="1"/>
    <col min="1328" max="1534" width="2.375" style="91"/>
    <col min="1535" max="1583" width="3.375" style="91" customWidth="1"/>
    <col min="1584" max="1790" width="2.375" style="91"/>
    <col min="1791" max="1839" width="3.375" style="91" customWidth="1"/>
    <col min="1840" max="2046" width="2.375" style="91"/>
    <col min="2047" max="2095" width="3.375" style="91" customWidth="1"/>
    <col min="2096" max="2302" width="2.375" style="91"/>
    <col min="2303" max="2351" width="3.375" style="91" customWidth="1"/>
    <col min="2352" max="2558" width="2.375" style="91"/>
    <col min="2559" max="2607" width="3.375" style="91" customWidth="1"/>
    <col min="2608" max="2814" width="2.375" style="91"/>
    <col min="2815" max="2863" width="3.375" style="91" customWidth="1"/>
    <col min="2864" max="3070" width="2.375" style="91"/>
    <col min="3071" max="3119" width="3.375" style="91" customWidth="1"/>
    <col min="3120" max="3326" width="2.375" style="91"/>
    <col min="3327" max="3375" width="3.375" style="91" customWidth="1"/>
    <col min="3376" max="3582" width="2.375" style="91"/>
    <col min="3583" max="3631" width="3.375" style="91" customWidth="1"/>
    <col min="3632" max="3838" width="2.375" style="91"/>
    <col min="3839" max="3887" width="3.375" style="91" customWidth="1"/>
    <col min="3888" max="4094" width="2.375" style="91"/>
    <col min="4095" max="4143" width="3.375" style="91" customWidth="1"/>
    <col min="4144" max="4350" width="2.375" style="91"/>
    <col min="4351" max="4399" width="3.375" style="91" customWidth="1"/>
    <col min="4400" max="4606" width="2.375" style="91"/>
    <col min="4607" max="4655" width="3.375" style="91" customWidth="1"/>
    <col min="4656" max="4862" width="2.375" style="91"/>
    <col min="4863" max="4911" width="3.375" style="91" customWidth="1"/>
    <col min="4912" max="5118" width="2.375" style="91"/>
    <col min="5119" max="5167" width="3.375" style="91" customWidth="1"/>
    <col min="5168" max="5374" width="2.375" style="91"/>
    <col min="5375" max="5423" width="3.375" style="91" customWidth="1"/>
    <col min="5424" max="5630" width="2.375" style="91"/>
    <col min="5631" max="5679" width="3.375" style="91" customWidth="1"/>
    <col min="5680" max="5886" width="2.375" style="91"/>
    <col min="5887" max="5935" width="3.375" style="91" customWidth="1"/>
    <col min="5936" max="6142" width="2.375" style="91"/>
    <col min="6143" max="6191" width="3.375" style="91" customWidth="1"/>
    <col min="6192" max="6398" width="2.375" style="91"/>
    <col min="6399" max="6447" width="3.375" style="91" customWidth="1"/>
    <col min="6448" max="6654" width="2.375" style="91"/>
    <col min="6655" max="6703" width="3.375" style="91" customWidth="1"/>
    <col min="6704" max="6910" width="2.375" style="91"/>
    <col min="6911" max="6959" width="3.375" style="91" customWidth="1"/>
    <col min="6960" max="7166" width="2.375" style="91"/>
    <col min="7167" max="7215" width="3.375" style="91" customWidth="1"/>
    <col min="7216" max="7422" width="2.375" style="91"/>
    <col min="7423" max="7471" width="3.375" style="91" customWidth="1"/>
    <col min="7472" max="7678" width="2.375" style="91"/>
    <col min="7679" max="7727" width="3.375" style="91" customWidth="1"/>
    <col min="7728" max="7934" width="2.375" style="91"/>
    <col min="7935" max="7983" width="3.375" style="91" customWidth="1"/>
    <col min="7984" max="8190" width="2.375" style="91"/>
    <col min="8191" max="8239" width="3.375" style="91" customWidth="1"/>
    <col min="8240" max="8446" width="2.375" style="91"/>
    <col min="8447" max="8495" width="3.375" style="91" customWidth="1"/>
    <col min="8496" max="8702" width="2.375" style="91"/>
    <col min="8703" max="8751" width="3.375" style="91" customWidth="1"/>
    <col min="8752" max="8958" width="2.375" style="91"/>
    <col min="8959" max="9007" width="3.375" style="91" customWidth="1"/>
    <col min="9008" max="9214" width="2.375" style="91"/>
    <col min="9215" max="9263" width="3.375" style="91" customWidth="1"/>
    <col min="9264" max="9470" width="2.375" style="91"/>
    <col min="9471" max="9519" width="3.375" style="91" customWidth="1"/>
    <col min="9520" max="9726" width="2.375" style="91"/>
    <col min="9727" max="9775" width="3.375" style="91" customWidth="1"/>
    <col min="9776" max="9982" width="2.375" style="91"/>
    <col min="9983" max="10031" width="3.375" style="91" customWidth="1"/>
    <col min="10032" max="10238" width="2.375" style="91"/>
    <col min="10239" max="10287" width="3.375" style="91" customWidth="1"/>
    <col min="10288" max="10494" width="2.375" style="91"/>
    <col min="10495" max="10543" width="3.375" style="91" customWidth="1"/>
    <col min="10544" max="10750" width="2.375" style="91"/>
    <col min="10751" max="10799" width="3.375" style="91" customWidth="1"/>
    <col min="10800" max="11006" width="2.375" style="91"/>
    <col min="11007" max="11055" width="3.375" style="91" customWidth="1"/>
    <col min="11056" max="11262" width="2.375" style="91"/>
    <col min="11263" max="11311" width="3.375" style="91" customWidth="1"/>
    <col min="11312" max="11518" width="2.375" style="91"/>
    <col min="11519" max="11567" width="3.375" style="91" customWidth="1"/>
    <col min="11568" max="11774" width="2.375" style="91"/>
    <col min="11775" max="11823" width="3.375" style="91" customWidth="1"/>
    <col min="11824" max="12030" width="2.375" style="91"/>
    <col min="12031" max="12079" width="3.375" style="91" customWidth="1"/>
    <col min="12080" max="12286" width="2.375" style="91"/>
    <col min="12287" max="12335" width="3.375" style="91" customWidth="1"/>
    <col min="12336" max="12542" width="2.375" style="91"/>
    <col min="12543" max="12591" width="3.375" style="91" customWidth="1"/>
    <col min="12592" max="12798" width="2.375" style="91"/>
    <col min="12799" max="12847" width="3.375" style="91" customWidth="1"/>
    <col min="12848" max="13054" width="2.375" style="91"/>
    <col min="13055" max="13103" width="3.375" style="91" customWidth="1"/>
    <col min="13104" max="13310" width="2.375" style="91"/>
    <col min="13311" max="13359" width="3.375" style="91" customWidth="1"/>
    <col min="13360" max="13566" width="2.375" style="91"/>
    <col min="13567" max="13615" width="3.375" style="91" customWidth="1"/>
    <col min="13616" max="13822" width="2.375" style="91"/>
    <col min="13823" max="13871" width="3.375" style="91" customWidth="1"/>
    <col min="13872" max="14078" width="2.375" style="91"/>
    <col min="14079" max="14127" width="3.375" style="91" customWidth="1"/>
    <col min="14128" max="14334" width="2.375" style="91"/>
    <col min="14335" max="14383" width="3.375" style="91" customWidth="1"/>
    <col min="14384" max="14590" width="2.375" style="91"/>
    <col min="14591" max="14639" width="3.375" style="91" customWidth="1"/>
    <col min="14640" max="14846" width="2.375" style="91"/>
    <col min="14847" max="14895" width="3.375" style="91" customWidth="1"/>
    <col min="14896" max="15102" width="2.375" style="91"/>
    <col min="15103" max="15151" width="3.375" style="91" customWidth="1"/>
    <col min="15152" max="15358" width="2.375" style="91"/>
    <col min="15359" max="15407" width="3.375" style="91" customWidth="1"/>
    <col min="15408" max="15614" width="2.375" style="91"/>
    <col min="15615" max="15663" width="3.375" style="91" customWidth="1"/>
    <col min="15664" max="15870" width="2.375" style="91"/>
    <col min="15871" max="15919" width="3.375" style="91" customWidth="1"/>
    <col min="15920" max="16126" width="2.375" style="91"/>
    <col min="16127" max="16175" width="3.375" style="91" customWidth="1"/>
    <col min="16176" max="16384" width="2.375" style="91"/>
  </cols>
  <sheetData>
    <row r="1" spans="1:46" ht="18" customHeight="1">
      <c r="A1" s="92"/>
      <c r="B1" s="92"/>
      <c r="C1" s="92"/>
      <c r="D1" s="237"/>
      <c r="E1" s="92"/>
      <c r="F1" s="92"/>
      <c r="G1" s="92"/>
      <c r="H1" s="183"/>
      <c r="I1" s="183"/>
      <c r="J1" s="92"/>
      <c r="K1" s="92"/>
      <c r="L1" s="92"/>
      <c r="M1" s="92"/>
      <c r="N1" s="92"/>
      <c r="O1" s="92"/>
      <c r="P1" s="92"/>
      <c r="Q1" s="92"/>
      <c r="R1" s="92"/>
      <c r="S1" s="254"/>
      <c r="T1" s="92"/>
      <c r="U1" s="92"/>
      <c r="V1" s="92"/>
      <c r="W1" s="605"/>
      <c r="X1" s="605"/>
      <c r="Y1" s="605"/>
      <c r="Z1" s="605"/>
      <c r="AA1" s="605"/>
      <c r="AB1" s="605"/>
      <c r="AC1" s="605"/>
      <c r="AD1" s="605"/>
      <c r="AE1" s="92"/>
      <c r="AF1" s="92"/>
      <c r="AG1" s="92"/>
      <c r="AH1" s="182"/>
      <c r="AI1" s="92"/>
      <c r="AJ1" s="92"/>
      <c r="AK1" s="92"/>
      <c r="AL1" s="183"/>
      <c r="AM1" s="183"/>
      <c r="AN1" s="92"/>
      <c r="AO1" s="92"/>
      <c r="AP1" s="92"/>
      <c r="AQ1" s="92"/>
      <c r="AR1" s="92"/>
      <c r="AS1" s="92"/>
      <c r="AT1" s="92"/>
    </row>
    <row r="2" spans="1:46" ht="18" customHeight="1">
      <c r="A2" s="608" t="s">
        <v>171</v>
      </c>
      <c r="B2" s="608"/>
      <c r="C2" s="608"/>
      <c r="D2" s="588"/>
      <c r="E2" s="589"/>
      <c r="F2" s="92"/>
      <c r="G2" s="92"/>
      <c r="H2" s="92"/>
      <c r="I2" s="92"/>
      <c r="J2" s="92"/>
      <c r="K2" s="588"/>
      <c r="L2" s="589"/>
      <c r="M2" s="589"/>
      <c r="N2" s="589"/>
      <c r="O2" s="92"/>
      <c r="P2" s="608" t="s">
        <v>172</v>
      </c>
      <c r="Q2" s="608"/>
      <c r="R2" s="608"/>
      <c r="S2" s="588"/>
      <c r="T2" s="589"/>
      <c r="U2" s="92"/>
      <c r="V2" s="92"/>
      <c r="W2" s="92"/>
      <c r="X2" s="92"/>
      <c r="Y2" s="92"/>
      <c r="Z2" s="92"/>
      <c r="AA2" s="590"/>
      <c r="AB2" s="591"/>
      <c r="AC2" s="92"/>
      <c r="AD2" s="92"/>
      <c r="AE2" s="104"/>
      <c r="AF2" s="608" t="s">
        <v>173</v>
      </c>
      <c r="AG2" s="608"/>
      <c r="AH2" s="608"/>
      <c r="AI2" s="588"/>
      <c r="AJ2" s="589"/>
      <c r="AK2" s="92"/>
      <c r="AL2" s="92"/>
      <c r="AM2" s="92"/>
      <c r="AN2" s="92"/>
      <c r="AO2" s="92"/>
      <c r="AP2" s="92"/>
      <c r="AQ2" s="590"/>
      <c r="AR2" s="591"/>
      <c r="AS2" s="92"/>
      <c r="AT2" s="92"/>
    </row>
    <row r="3" spans="1:46" ht="18" customHeight="1">
      <c r="A3" s="92"/>
      <c r="B3" s="92"/>
      <c r="C3" s="623"/>
      <c r="D3" s="612"/>
      <c r="E3" s="612"/>
      <c r="F3" s="612"/>
      <c r="G3" s="609"/>
      <c r="H3" s="610"/>
      <c r="I3" s="610"/>
      <c r="J3" s="610"/>
      <c r="K3" s="92"/>
      <c r="L3" s="92"/>
      <c r="M3" s="92"/>
      <c r="N3" s="92"/>
      <c r="O3" s="92"/>
      <c r="P3" s="92"/>
      <c r="Q3" s="92"/>
      <c r="R3" s="623"/>
      <c r="S3" s="612"/>
      <c r="T3" s="612"/>
      <c r="U3" s="612"/>
      <c r="V3" s="609"/>
      <c r="W3" s="610"/>
      <c r="X3" s="610"/>
      <c r="Y3" s="610"/>
      <c r="Z3" s="92"/>
      <c r="AA3" s="92"/>
      <c r="AB3" s="92"/>
      <c r="AC3" s="92"/>
      <c r="AD3" s="92"/>
      <c r="AE3" s="95"/>
      <c r="AF3" s="92"/>
      <c r="AG3" s="92"/>
      <c r="AH3" s="623"/>
      <c r="AI3" s="612"/>
      <c r="AJ3" s="612"/>
      <c r="AK3" s="612"/>
      <c r="AL3" s="609"/>
      <c r="AM3" s="610"/>
      <c r="AN3" s="610"/>
      <c r="AO3" s="610"/>
      <c r="AP3" s="92"/>
      <c r="AQ3" s="92"/>
      <c r="AR3" s="92"/>
      <c r="AS3" s="92"/>
      <c r="AT3" s="92"/>
    </row>
    <row r="4" spans="1:46" ht="18" customHeight="1">
      <c r="A4" s="92"/>
      <c r="B4" s="92"/>
      <c r="C4" s="92"/>
      <c r="D4" s="624"/>
      <c r="E4" s="625"/>
      <c r="F4" s="201"/>
      <c r="G4" s="201"/>
      <c r="H4" s="205"/>
      <c r="I4" s="164"/>
      <c r="J4" s="164"/>
      <c r="K4" s="164"/>
      <c r="L4" s="624"/>
      <c r="M4" s="626"/>
      <c r="N4" s="92"/>
      <c r="O4" s="92"/>
      <c r="P4" s="92"/>
      <c r="Q4" s="92"/>
      <c r="R4" s="92"/>
      <c r="S4" s="628"/>
      <c r="T4" s="634"/>
      <c r="U4" s="92"/>
      <c r="V4" s="164"/>
      <c r="W4" s="205"/>
      <c r="X4" s="164"/>
      <c r="Y4" s="201"/>
      <c r="Z4" s="201"/>
      <c r="AA4" s="624"/>
      <c r="AB4" s="626"/>
      <c r="AC4" s="92"/>
      <c r="AD4" s="92"/>
      <c r="AE4" s="166"/>
      <c r="AF4" s="92"/>
      <c r="AG4" s="92"/>
      <c r="AH4" s="92"/>
      <c r="AI4" s="628"/>
      <c r="AJ4" s="634"/>
      <c r="AK4" s="92"/>
      <c r="AL4" s="164"/>
      <c r="AM4" s="202"/>
      <c r="AN4" s="201"/>
      <c r="AO4" s="201"/>
      <c r="AP4" s="201"/>
      <c r="AQ4" s="624"/>
      <c r="AR4" s="626"/>
      <c r="AS4" s="92"/>
      <c r="AT4" s="92"/>
    </row>
    <row r="5" spans="1:46" ht="18" customHeight="1">
      <c r="A5" s="92"/>
      <c r="B5" s="92"/>
      <c r="C5" s="92"/>
      <c r="D5" s="239"/>
      <c r="E5" s="204"/>
      <c r="F5" s="92"/>
      <c r="G5" s="92"/>
      <c r="H5" s="613" t="str">
        <f>HYPERLINK(AC9)</f>
        <v>みなと</v>
      </c>
      <c r="I5" s="627"/>
      <c r="J5" s="204"/>
      <c r="K5" s="204"/>
      <c r="L5" s="217"/>
      <c r="M5" s="237"/>
      <c r="N5" s="92"/>
      <c r="O5" s="92"/>
      <c r="P5" s="92"/>
      <c r="Q5" s="92"/>
      <c r="R5" s="92"/>
      <c r="S5" s="203"/>
      <c r="T5" s="204"/>
      <c r="U5" s="204"/>
      <c r="V5" s="204"/>
      <c r="W5" s="613" t="str">
        <f>HYPERLINK(N9)</f>
        <v>大阪中２</v>
      </c>
      <c r="X5" s="632"/>
      <c r="Y5" s="92"/>
      <c r="Z5" s="92"/>
      <c r="AA5" s="217"/>
      <c r="AB5" s="164"/>
      <c r="AC5" s="92"/>
      <c r="AD5" s="92"/>
      <c r="AE5" s="166"/>
      <c r="AF5" s="92"/>
      <c r="AG5" s="92"/>
      <c r="AH5" s="92"/>
      <c r="AI5" s="203"/>
      <c r="AJ5" s="204"/>
      <c r="AK5" s="204"/>
      <c r="AL5" s="204"/>
      <c r="AM5" s="618" t="str">
        <f>HYPERLINK(N20)</f>
        <v>合同B</v>
      </c>
      <c r="AN5" s="622"/>
      <c r="AO5" s="92"/>
      <c r="AP5" s="92"/>
      <c r="AQ5" s="217"/>
      <c r="AR5" s="164"/>
      <c r="AS5" s="92"/>
      <c r="AT5" s="92"/>
    </row>
    <row r="6" spans="1:46" ht="18" customHeight="1">
      <c r="A6" s="92"/>
      <c r="B6" s="112"/>
      <c r="C6" s="148"/>
      <c r="D6" s="205"/>
      <c r="E6" s="164"/>
      <c r="F6" s="113"/>
      <c r="G6" s="628" t="s">
        <v>86</v>
      </c>
      <c r="H6" s="616"/>
      <c r="I6" s="616"/>
      <c r="J6" s="616"/>
      <c r="K6" s="106"/>
      <c r="L6" s="205"/>
      <c r="M6" s="164"/>
      <c r="N6" s="148"/>
      <c r="O6" s="105"/>
      <c r="P6" s="92"/>
      <c r="Q6" s="112"/>
      <c r="R6" s="106"/>
      <c r="S6" s="205"/>
      <c r="T6" s="164"/>
      <c r="U6" s="148"/>
      <c r="V6" s="628" t="s">
        <v>86</v>
      </c>
      <c r="W6" s="616"/>
      <c r="X6" s="616"/>
      <c r="Y6" s="616"/>
      <c r="Z6" s="106"/>
      <c r="AA6" s="205"/>
      <c r="AB6" s="164"/>
      <c r="AC6" s="113"/>
      <c r="AD6" s="105"/>
      <c r="AE6" s="166"/>
      <c r="AF6" s="92"/>
      <c r="AG6" s="112"/>
      <c r="AH6" s="106"/>
      <c r="AI6" s="202"/>
      <c r="AJ6" s="201"/>
      <c r="AK6" s="148"/>
      <c r="AL6" s="628" t="s">
        <v>86</v>
      </c>
      <c r="AM6" s="616"/>
      <c r="AN6" s="616"/>
      <c r="AO6" s="616"/>
      <c r="AP6" s="106"/>
      <c r="AQ6" s="202"/>
      <c r="AR6" s="201"/>
      <c r="AS6" s="113"/>
      <c r="AT6" s="105"/>
    </row>
    <row r="7" spans="1:46" ht="18" customHeight="1">
      <c r="A7" s="92"/>
      <c r="B7" s="240"/>
      <c r="C7" s="204"/>
      <c r="D7" s="613" t="str">
        <f>HYPERLINK(Q9)</f>
        <v>茨木</v>
      </c>
      <c r="E7" s="614"/>
      <c r="F7" s="204"/>
      <c r="G7" s="241"/>
      <c r="H7" s="92"/>
      <c r="I7" s="92"/>
      <c r="J7" s="205"/>
      <c r="K7" s="92"/>
      <c r="L7" s="613" t="str">
        <f>HYPERLINK(U9)</f>
        <v>寝屋川</v>
      </c>
      <c r="M7" s="633"/>
      <c r="N7" s="217"/>
      <c r="O7" s="237"/>
      <c r="P7" s="92"/>
      <c r="Q7" s="205"/>
      <c r="R7" s="92"/>
      <c r="S7" s="613" t="str">
        <f>HYPERLINK(B9)</f>
        <v>南大阪</v>
      </c>
      <c r="T7" s="614"/>
      <c r="U7" s="204"/>
      <c r="V7" s="253"/>
      <c r="W7" s="92"/>
      <c r="X7" s="92"/>
      <c r="Y7" s="205"/>
      <c r="Z7" s="92"/>
      <c r="AA7" s="613" t="str">
        <f>HYPERLINK(F9)</f>
        <v>吹田</v>
      </c>
      <c r="AB7" s="614"/>
      <c r="AC7" s="217"/>
      <c r="AD7" s="182"/>
      <c r="AE7" s="166"/>
      <c r="AF7" s="92"/>
      <c r="AG7" s="205"/>
      <c r="AH7" s="92"/>
      <c r="AI7" s="618" t="str">
        <f>HYPERLINK(B20)</f>
        <v>交野</v>
      </c>
      <c r="AJ7" s="619"/>
      <c r="AK7" s="204"/>
      <c r="AL7" s="253"/>
      <c r="AM7" s="92"/>
      <c r="AN7" s="92"/>
      <c r="AO7" s="205"/>
      <c r="AP7" s="92"/>
      <c r="AQ7" s="618" t="str">
        <f>HYPERLINK(F20)</f>
        <v>OTJ</v>
      </c>
      <c r="AR7" s="620"/>
      <c r="AS7" s="217"/>
      <c r="AT7" s="182"/>
    </row>
    <row r="8" spans="1:46" ht="18" customHeight="1">
      <c r="A8" s="92"/>
      <c r="B8" s="205"/>
      <c r="C8" s="615" t="s">
        <v>77</v>
      </c>
      <c r="D8" s="616"/>
      <c r="E8" s="616"/>
      <c r="F8" s="617"/>
      <c r="G8" s="207"/>
      <c r="H8" s="92"/>
      <c r="I8" s="92"/>
      <c r="J8" s="205"/>
      <c r="K8" s="92"/>
      <c r="L8" s="605" t="s">
        <v>78</v>
      </c>
      <c r="M8" s="605"/>
      <c r="N8" s="205"/>
      <c r="O8" s="92"/>
      <c r="P8" s="92"/>
      <c r="Q8" s="205"/>
      <c r="R8" s="615" t="s">
        <v>77</v>
      </c>
      <c r="S8" s="616"/>
      <c r="T8" s="616"/>
      <c r="U8" s="617"/>
      <c r="V8" s="207"/>
      <c r="W8" s="92"/>
      <c r="X8" s="92"/>
      <c r="Y8" s="205"/>
      <c r="Z8" s="92"/>
      <c r="AA8" s="605" t="s">
        <v>78</v>
      </c>
      <c r="AB8" s="605"/>
      <c r="AC8" s="205"/>
      <c r="AD8" s="164"/>
      <c r="AE8" s="166"/>
      <c r="AF8" s="92"/>
      <c r="AG8" s="205"/>
      <c r="AH8" s="615" t="s">
        <v>77</v>
      </c>
      <c r="AI8" s="616"/>
      <c r="AJ8" s="616"/>
      <c r="AK8" s="617"/>
      <c r="AL8" s="207"/>
      <c r="AM8" s="92"/>
      <c r="AN8" s="92"/>
      <c r="AO8" s="205"/>
      <c r="AP8" s="92"/>
      <c r="AQ8" s="605" t="s">
        <v>78</v>
      </c>
      <c r="AR8" s="605"/>
      <c r="AS8" s="205"/>
      <c r="AT8" s="164"/>
    </row>
    <row r="9" spans="1:46" ht="18" customHeight="1">
      <c r="A9" s="242"/>
      <c r="B9" s="618" t="str">
        <f>HYPERLINK(抽選結果!H18)</f>
        <v>南大阪</v>
      </c>
      <c r="C9" s="619"/>
      <c r="D9" s="242"/>
      <c r="E9" s="194"/>
      <c r="F9" s="618" t="str">
        <f>HYPERLINK(抽選結果!H19)</f>
        <v>吹田</v>
      </c>
      <c r="G9" s="620"/>
      <c r="H9" s="244"/>
      <c r="I9" s="250"/>
      <c r="J9" s="618" t="str">
        <f>HYPERLINK(抽選結果!H20)</f>
        <v>四条畷</v>
      </c>
      <c r="K9" s="621"/>
      <c r="L9" s="238"/>
      <c r="M9" s="238"/>
      <c r="N9" s="618" t="str">
        <f>HYPERLINK(抽選結果!H21)</f>
        <v>大阪中２</v>
      </c>
      <c r="O9" s="621"/>
      <c r="P9" s="92"/>
      <c r="Q9" s="618" t="str">
        <f>HYPERLINK(抽選結果!H22)</f>
        <v>茨木</v>
      </c>
      <c r="R9" s="621"/>
      <c r="S9" s="250"/>
      <c r="T9" s="242"/>
      <c r="U9" s="618" t="str">
        <f>HYPERLINK(抽選結果!H23)</f>
        <v>寝屋川</v>
      </c>
      <c r="V9" s="620"/>
      <c r="W9" s="243"/>
      <c r="X9" s="250"/>
      <c r="Y9" s="618" t="str">
        <f>HYPERLINK(抽選結果!H24)</f>
        <v>交野</v>
      </c>
      <c r="Z9" s="621"/>
      <c r="AA9" s="238"/>
      <c r="AB9" s="242"/>
      <c r="AC9" s="618" t="str">
        <f>HYPERLINK(抽選結果!H25)</f>
        <v>みなと</v>
      </c>
      <c r="AD9" s="631"/>
      <c r="AE9" s="170"/>
      <c r="AF9" s="92"/>
      <c r="AG9" s="618" t="str">
        <f>HYPERLINK(抽選結果!H26)</f>
        <v>布施</v>
      </c>
      <c r="AH9" s="621"/>
      <c r="AI9" s="250"/>
      <c r="AJ9" s="242"/>
      <c r="AK9" s="618" t="str">
        <f>HYPERLINK(抽選結果!H27)</f>
        <v>枚方</v>
      </c>
      <c r="AL9" s="620"/>
      <c r="AM9" s="243"/>
      <c r="AN9" s="250"/>
      <c r="AO9" s="618" t="str">
        <f>HYPERLINK(抽選結果!H28)</f>
        <v>箕面</v>
      </c>
      <c r="AP9" s="621"/>
      <c r="AQ9" s="238"/>
      <c r="AR9" s="242"/>
      <c r="AS9" s="618" t="str">
        <f>HYPERLINK(抽選結果!H29)</f>
        <v>豊中</v>
      </c>
      <c r="AT9" s="629"/>
    </row>
    <row r="10" spans="1:46" ht="18" customHeight="1">
      <c r="A10" s="92"/>
      <c r="B10" s="111"/>
      <c r="C10" s="111"/>
      <c r="D10" s="92"/>
      <c r="E10" s="207"/>
      <c r="F10" s="111"/>
      <c r="G10" s="111"/>
      <c r="H10" s="605" t="s">
        <v>82</v>
      </c>
      <c r="I10" s="605"/>
      <c r="J10" s="111"/>
      <c r="K10" s="111"/>
      <c r="L10" s="205"/>
      <c r="M10" s="92"/>
      <c r="N10" s="111"/>
      <c r="O10" s="111"/>
      <c r="P10" s="92"/>
      <c r="Q10" s="111"/>
      <c r="R10" s="111"/>
      <c r="S10" s="92"/>
      <c r="T10" s="207"/>
      <c r="U10" s="111"/>
      <c r="V10" s="111"/>
      <c r="W10" s="605" t="s">
        <v>82</v>
      </c>
      <c r="X10" s="605"/>
      <c r="Y10" s="111"/>
      <c r="Z10" s="111"/>
      <c r="AA10" s="205"/>
      <c r="AB10" s="92"/>
      <c r="AC10" s="111"/>
      <c r="AD10" s="111"/>
      <c r="AE10" s="166"/>
      <c r="AF10" s="92"/>
      <c r="AG10" s="111"/>
      <c r="AH10" s="111"/>
      <c r="AI10" s="92"/>
      <c r="AJ10" s="207"/>
      <c r="AK10" s="111"/>
      <c r="AL10" s="111"/>
      <c r="AM10" s="605" t="s">
        <v>82</v>
      </c>
      <c r="AN10" s="605"/>
      <c r="AO10" s="111"/>
      <c r="AP10" s="111"/>
      <c r="AQ10" s="205"/>
      <c r="AR10" s="92"/>
      <c r="AS10" s="111"/>
      <c r="AT10" s="111"/>
    </row>
    <row r="11" spans="1:46" ht="18" customHeight="1">
      <c r="A11" s="92"/>
      <c r="B11" s="92"/>
      <c r="C11" s="92"/>
      <c r="D11" s="237"/>
      <c r="E11" s="212"/>
      <c r="F11" s="201"/>
      <c r="G11" s="201"/>
      <c r="H11" s="606" t="str">
        <f>HYPERLINK(Y9)</f>
        <v>交野</v>
      </c>
      <c r="I11" s="607"/>
      <c r="J11" s="201"/>
      <c r="K11" s="201"/>
      <c r="L11" s="202"/>
      <c r="M11" s="92"/>
      <c r="N11" s="92"/>
      <c r="O11" s="92"/>
      <c r="P11" s="92"/>
      <c r="Q11" s="92"/>
      <c r="R11" s="92"/>
      <c r="S11" s="254"/>
      <c r="T11" s="212"/>
      <c r="U11" s="201"/>
      <c r="V11" s="201"/>
      <c r="W11" s="606" t="str">
        <f>HYPERLINK(J9)</f>
        <v>四条畷</v>
      </c>
      <c r="X11" s="607"/>
      <c r="Y11" s="201"/>
      <c r="Z11" s="201"/>
      <c r="AA11" s="202"/>
      <c r="AB11" s="94"/>
      <c r="AC11" s="92"/>
      <c r="AD11" s="92"/>
      <c r="AE11" s="166"/>
      <c r="AF11" s="92"/>
      <c r="AG11" s="92"/>
      <c r="AH11" s="92"/>
      <c r="AI11" s="254"/>
      <c r="AJ11" s="212"/>
      <c r="AK11" s="201"/>
      <c r="AL11" s="201"/>
      <c r="AM11" s="606" t="str">
        <f>HYPERLINK(J20)</f>
        <v>花園</v>
      </c>
      <c r="AN11" s="630"/>
      <c r="AO11" s="201"/>
      <c r="AP11" s="201"/>
      <c r="AQ11" s="202"/>
      <c r="AR11" s="94"/>
      <c r="AS11" s="92"/>
      <c r="AT11" s="92"/>
    </row>
    <row r="12" spans="1:46" ht="18" customHeight="1">
      <c r="A12" s="95"/>
      <c r="B12" s="95"/>
      <c r="C12" s="95"/>
      <c r="D12" s="98"/>
      <c r="E12" s="95"/>
      <c r="F12" s="95"/>
      <c r="G12" s="95"/>
      <c r="H12" s="95"/>
      <c r="I12" s="103"/>
      <c r="J12" s="103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104"/>
      <c r="AD12" s="95"/>
      <c r="AE12" s="166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104"/>
      <c r="AT12" s="95"/>
    </row>
    <row r="13" spans="1:46" ht="18" customHeight="1">
      <c r="A13" s="608" t="s">
        <v>174</v>
      </c>
      <c r="B13" s="608"/>
      <c r="C13" s="608"/>
      <c r="D13" s="608"/>
      <c r="E13" s="608"/>
      <c r="F13" s="92"/>
      <c r="G13" s="609"/>
      <c r="H13" s="610"/>
      <c r="I13" s="610"/>
      <c r="J13" s="610"/>
      <c r="K13" s="92"/>
      <c r="L13" s="92"/>
      <c r="M13" s="92"/>
      <c r="N13" s="92"/>
      <c r="O13" s="92"/>
      <c r="P13" s="92"/>
      <c r="Q13" s="611" t="s">
        <v>175</v>
      </c>
      <c r="R13" s="612"/>
      <c r="S13" s="612"/>
      <c r="T13" s="612"/>
      <c r="U13" s="609"/>
      <c r="V13" s="610"/>
      <c r="W13" s="610"/>
      <c r="X13" s="610"/>
      <c r="Y13" s="610"/>
      <c r="Z13" s="610"/>
      <c r="AA13" s="92"/>
      <c r="AB13" s="92"/>
      <c r="AC13" s="92"/>
      <c r="AD13" s="92"/>
      <c r="AE13" s="104"/>
      <c r="AF13" s="611" t="s">
        <v>176</v>
      </c>
      <c r="AG13" s="612"/>
      <c r="AH13" s="612"/>
      <c r="AI13" s="612"/>
      <c r="AJ13" s="161"/>
      <c r="AK13" s="609"/>
      <c r="AL13" s="610"/>
      <c r="AM13" s="610"/>
      <c r="AN13" s="610"/>
      <c r="AO13" s="92"/>
      <c r="AP13" s="92"/>
      <c r="AQ13" s="92"/>
      <c r="AR13" s="92"/>
      <c r="AS13" s="92"/>
      <c r="AT13" s="92"/>
    </row>
    <row r="14" spans="1:46" ht="18" customHeight="1">
      <c r="A14" s="92"/>
      <c r="B14" s="92"/>
      <c r="C14" s="623"/>
      <c r="D14" s="612"/>
      <c r="E14" s="612"/>
      <c r="F14" s="612"/>
      <c r="G14" s="609"/>
      <c r="H14" s="610"/>
      <c r="I14" s="610"/>
      <c r="J14" s="610"/>
      <c r="K14" s="92"/>
      <c r="L14" s="92"/>
      <c r="M14" s="92"/>
      <c r="N14" s="92"/>
      <c r="O14" s="92"/>
      <c r="P14" s="92"/>
      <c r="Q14" s="149"/>
      <c r="R14" s="149"/>
      <c r="S14" s="149"/>
      <c r="T14" s="268"/>
      <c r="U14" s="269"/>
      <c r="V14" s="269"/>
      <c r="W14" s="268"/>
      <c r="X14" s="269"/>
      <c r="Y14" s="269"/>
      <c r="Z14" s="268"/>
      <c r="AA14" s="269"/>
      <c r="AB14" s="269"/>
      <c r="AC14" s="95"/>
      <c r="AD14" s="95"/>
      <c r="AE14" s="104"/>
      <c r="AF14" s="149"/>
      <c r="AG14" s="149"/>
      <c r="AH14" s="149"/>
      <c r="AI14" s="268"/>
      <c r="AJ14" s="269"/>
      <c r="AK14" s="269"/>
      <c r="AL14" s="268"/>
      <c r="AM14" s="269"/>
      <c r="AN14" s="269"/>
      <c r="AO14" s="268"/>
      <c r="AP14" s="269"/>
      <c r="AQ14" s="269"/>
      <c r="AR14" s="95"/>
      <c r="AS14" s="95"/>
      <c r="AT14" s="92"/>
    </row>
    <row r="15" spans="1:46" ht="18" customHeight="1">
      <c r="A15" s="92"/>
      <c r="B15" s="92"/>
      <c r="C15" s="92"/>
      <c r="D15" s="624"/>
      <c r="E15" s="625"/>
      <c r="F15" s="201"/>
      <c r="G15" s="201"/>
      <c r="H15" s="205"/>
      <c r="I15" s="164"/>
      <c r="J15" s="164"/>
      <c r="K15" s="164"/>
      <c r="L15" s="624"/>
      <c r="M15" s="626"/>
      <c r="N15" s="92"/>
      <c r="O15" s="92"/>
      <c r="P15" s="92"/>
      <c r="Q15" s="592"/>
      <c r="R15" s="568"/>
      <c r="S15" s="569"/>
      <c r="T15" s="556" t="str">
        <f>HYPERLINK(Q17)</f>
        <v>八尾</v>
      </c>
      <c r="U15" s="557"/>
      <c r="V15" s="558"/>
      <c r="W15" s="556" t="str">
        <f>HYPERLINK(Q19)</f>
        <v>枚方</v>
      </c>
      <c r="X15" s="557"/>
      <c r="Y15" s="558"/>
      <c r="Z15" s="556" t="str">
        <f>HYPERLINK(Q21)</f>
        <v>茨木</v>
      </c>
      <c r="AA15" s="557"/>
      <c r="AB15" s="558"/>
      <c r="AC15" s="95"/>
      <c r="AD15" s="95"/>
      <c r="AE15" s="104"/>
      <c r="AF15" s="592"/>
      <c r="AG15" s="568"/>
      <c r="AH15" s="569"/>
      <c r="AI15" s="556" t="str">
        <f>HYPERLINK(AF17)</f>
        <v>東大K</v>
      </c>
      <c r="AJ15" s="557"/>
      <c r="AK15" s="558"/>
      <c r="AL15" s="556" t="str">
        <f>HYPERLINK(AF19)</f>
        <v>吹田２</v>
      </c>
      <c r="AM15" s="557"/>
      <c r="AN15" s="558"/>
      <c r="AO15" s="556" t="str">
        <f>HYPERLINK(AF21)</f>
        <v>守口</v>
      </c>
      <c r="AP15" s="557"/>
      <c r="AQ15" s="558"/>
      <c r="AR15" s="95"/>
      <c r="AS15" s="95"/>
      <c r="AT15" s="92"/>
    </row>
    <row r="16" spans="1:46" ht="18" customHeight="1">
      <c r="A16" s="92"/>
      <c r="B16" s="92"/>
      <c r="C16" s="92"/>
      <c r="D16" s="239"/>
      <c r="E16" s="204"/>
      <c r="F16" s="92"/>
      <c r="G16" s="92"/>
      <c r="H16" s="613" t="str">
        <f>HYPERLINK(AS9)</f>
        <v>豊中</v>
      </c>
      <c r="I16" s="627"/>
      <c r="J16" s="204"/>
      <c r="K16" s="204"/>
      <c r="L16" s="217"/>
      <c r="M16" s="237"/>
      <c r="N16" s="92"/>
      <c r="O16" s="92"/>
      <c r="P16" s="92"/>
      <c r="Q16" s="570"/>
      <c r="R16" s="571"/>
      <c r="S16" s="572"/>
      <c r="T16" s="559"/>
      <c r="U16" s="560"/>
      <c r="V16" s="561"/>
      <c r="W16" s="559"/>
      <c r="X16" s="560"/>
      <c r="Y16" s="561"/>
      <c r="Z16" s="559"/>
      <c r="AA16" s="560"/>
      <c r="AB16" s="561"/>
      <c r="AC16" s="95"/>
      <c r="AD16" s="95"/>
      <c r="AE16" s="104"/>
      <c r="AF16" s="570"/>
      <c r="AG16" s="571"/>
      <c r="AH16" s="572"/>
      <c r="AI16" s="559"/>
      <c r="AJ16" s="560"/>
      <c r="AK16" s="561"/>
      <c r="AL16" s="559"/>
      <c r="AM16" s="560"/>
      <c r="AN16" s="561"/>
      <c r="AO16" s="559"/>
      <c r="AP16" s="560"/>
      <c r="AQ16" s="561"/>
      <c r="AR16" s="148"/>
      <c r="AS16" s="149"/>
      <c r="AT16" s="92"/>
    </row>
    <row r="17" spans="1:46" ht="18" customHeight="1">
      <c r="A17" s="92"/>
      <c r="B17" s="112"/>
      <c r="C17" s="148"/>
      <c r="D17" s="205"/>
      <c r="E17" s="164"/>
      <c r="F17" s="113"/>
      <c r="G17" s="628" t="s">
        <v>86</v>
      </c>
      <c r="H17" s="616"/>
      <c r="I17" s="616"/>
      <c r="J17" s="616"/>
      <c r="K17" s="106"/>
      <c r="L17" s="205"/>
      <c r="M17" s="164"/>
      <c r="N17" s="148"/>
      <c r="O17" s="105"/>
      <c r="P17" s="92"/>
      <c r="Q17" s="562" t="str">
        <f>HYPERLINK(抽選結果!H2)</f>
        <v>八尾</v>
      </c>
      <c r="R17" s="563"/>
      <c r="S17" s="564"/>
      <c r="T17" s="579"/>
      <c r="U17" s="580"/>
      <c r="V17" s="581"/>
      <c r="W17" s="592" t="s">
        <v>77</v>
      </c>
      <c r="X17" s="568"/>
      <c r="Y17" s="569"/>
      <c r="Z17" s="592" t="s">
        <v>78</v>
      </c>
      <c r="AA17" s="568"/>
      <c r="AB17" s="569"/>
      <c r="AC17" s="148"/>
      <c r="AD17" s="149"/>
      <c r="AE17" s="104"/>
      <c r="AF17" s="562" t="str">
        <f>HYPERLINK(抽選結果!H5)</f>
        <v>東大K</v>
      </c>
      <c r="AG17" s="563"/>
      <c r="AH17" s="564"/>
      <c r="AI17" s="579"/>
      <c r="AJ17" s="580"/>
      <c r="AK17" s="581"/>
      <c r="AL17" s="592" t="s">
        <v>77</v>
      </c>
      <c r="AM17" s="568"/>
      <c r="AN17" s="569"/>
      <c r="AO17" s="592" t="s">
        <v>78</v>
      </c>
      <c r="AP17" s="568"/>
      <c r="AQ17" s="569"/>
      <c r="AR17" s="95"/>
      <c r="AS17" s="98"/>
      <c r="AT17" s="92"/>
    </row>
    <row r="18" spans="1:46" ht="18" customHeight="1">
      <c r="A18" s="92"/>
      <c r="B18" s="240"/>
      <c r="C18" s="204"/>
      <c r="D18" s="613" t="s">
        <v>295</v>
      </c>
      <c r="E18" s="614"/>
      <c r="F18" s="204"/>
      <c r="G18" s="241"/>
      <c r="H18" s="92"/>
      <c r="I18" s="92"/>
      <c r="J18" s="205"/>
      <c r="K18" s="92"/>
      <c r="L18" s="613" t="str">
        <f>HYPERLINK(AK9)</f>
        <v>枚方</v>
      </c>
      <c r="M18" s="614"/>
      <c r="N18" s="217"/>
      <c r="O18" s="237"/>
      <c r="P18" s="92"/>
      <c r="Q18" s="565"/>
      <c r="R18" s="566"/>
      <c r="S18" s="567"/>
      <c r="T18" s="582"/>
      <c r="U18" s="583"/>
      <c r="V18" s="584"/>
      <c r="W18" s="585" t="str">
        <f>HYPERLINK(Q21)</f>
        <v>茨木</v>
      </c>
      <c r="X18" s="560"/>
      <c r="Y18" s="561"/>
      <c r="Z18" s="585" t="str">
        <f>HYPERLINK(Q19)</f>
        <v>枚方</v>
      </c>
      <c r="AA18" s="560"/>
      <c r="AB18" s="561"/>
      <c r="AC18" s="95"/>
      <c r="AD18" s="168"/>
      <c r="AE18" s="104"/>
      <c r="AF18" s="565"/>
      <c r="AG18" s="566"/>
      <c r="AH18" s="567"/>
      <c r="AI18" s="582"/>
      <c r="AJ18" s="583"/>
      <c r="AK18" s="584"/>
      <c r="AL18" s="585" t="str">
        <f>HYPERLINK(AF21)</f>
        <v>守口</v>
      </c>
      <c r="AM18" s="560"/>
      <c r="AN18" s="561"/>
      <c r="AO18" s="585" t="str">
        <f>HYPERLINK(AF19)</f>
        <v>吹田２</v>
      </c>
      <c r="AP18" s="560"/>
      <c r="AQ18" s="561"/>
      <c r="AR18" s="95"/>
      <c r="AS18" s="95"/>
      <c r="AT18" s="92"/>
    </row>
    <row r="19" spans="1:46" ht="18" customHeight="1">
      <c r="A19" s="92"/>
      <c r="B19" s="205"/>
      <c r="C19" s="615" t="s">
        <v>77</v>
      </c>
      <c r="D19" s="616"/>
      <c r="E19" s="616"/>
      <c r="F19" s="617"/>
      <c r="G19" s="207"/>
      <c r="H19" s="92"/>
      <c r="I19" s="92"/>
      <c r="J19" s="205"/>
      <c r="K19" s="92"/>
      <c r="L19" s="605" t="s">
        <v>78</v>
      </c>
      <c r="M19" s="605"/>
      <c r="N19" s="205"/>
      <c r="O19" s="92"/>
      <c r="P19" s="92"/>
      <c r="Q19" s="562" t="str">
        <f>HYPERLINK(抽選結果!H3)</f>
        <v>枚方</v>
      </c>
      <c r="R19" s="563"/>
      <c r="S19" s="564"/>
      <c r="T19" s="573"/>
      <c r="U19" s="574"/>
      <c r="V19" s="575"/>
      <c r="W19" s="579"/>
      <c r="X19" s="580"/>
      <c r="Y19" s="581"/>
      <c r="Z19" s="592" t="s">
        <v>82</v>
      </c>
      <c r="AA19" s="568"/>
      <c r="AB19" s="569"/>
      <c r="AC19" s="95"/>
      <c r="AD19" s="95"/>
      <c r="AE19" s="284"/>
      <c r="AF19" s="562" t="str">
        <f>HYPERLINK(抽選結果!H6)</f>
        <v>吹田２</v>
      </c>
      <c r="AG19" s="563"/>
      <c r="AH19" s="564"/>
      <c r="AI19" s="573"/>
      <c r="AJ19" s="574"/>
      <c r="AK19" s="575"/>
      <c r="AL19" s="579"/>
      <c r="AM19" s="580"/>
      <c r="AN19" s="581"/>
      <c r="AO19" s="592" t="s">
        <v>82</v>
      </c>
      <c r="AP19" s="568"/>
      <c r="AQ19" s="569"/>
      <c r="AR19" s="169"/>
      <c r="AS19" s="287"/>
      <c r="AT19" s="92"/>
    </row>
    <row r="20" spans="1:46" ht="18" customHeight="1">
      <c r="A20" s="242"/>
      <c r="B20" s="618" t="str">
        <f>HYPERLINK(抽選結果!H31)</f>
        <v>交野</v>
      </c>
      <c r="C20" s="619"/>
      <c r="D20" s="242"/>
      <c r="E20" s="194"/>
      <c r="F20" s="618" t="str">
        <f>HYPERLINK(抽選結果!H32)</f>
        <v>OTJ</v>
      </c>
      <c r="G20" s="620"/>
      <c r="H20" s="244"/>
      <c r="I20" s="250"/>
      <c r="J20" s="618" t="str">
        <f>HYPERLINK(抽選結果!H33)</f>
        <v>花園</v>
      </c>
      <c r="K20" s="621"/>
      <c r="L20" s="238"/>
      <c r="M20" s="238"/>
      <c r="N20" s="618" t="str">
        <f>HYPERLINK(抽選結果!H34)</f>
        <v>合同B</v>
      </c>
      <c r="O20" s="622"/>
      <c r="P20" s="92"/>
      <c r="Q20" s="565"/>
      <c r="R20" s="566"/>
      <c r="S20" s="567"/>
      <c r="T20" s="576"/>
      <c r="U20" s="577"/>
      <c r="V20" s="578"/>
      <c r="W20" s="582"/>
      <c r="X20" s="583"/>
      <c r="Y20" s="584"/>
      <c r="Z20" s="585" t="str">
        <f>HYPERLINK(Q17)</f>
        <v>八尾</v>
      </c>
      <c r="AA20" s="560"/>
      <c r="AB20" s="561"/>
      <c r="AC20" s="97"/>
      <c r="AD20" s="97"/>
      <c r="AE20" s="104"/>
      <c r="AF20" s="565"/>
      <c r="AG20" s="566"/>
      <c r="AH20" s="567"/>
      <c r="AI20" s="576"/>
      <c r="AJ20" s="577"/>
      <c r="AK20" s="578"/>
      <c r="AL20" s="582"/>
      <c r="AM20" s="583"/>
      <c r="AN20" s="584"/>
      <c r="AO20" s="585" t="str">
        <f>HYPERLINK(AF17)</f>
        <v>東大K</v>
      </c>
      <c r="AP20" s="560"/>
      <c r="AQ20" s="561"/>
      <c r="AR20" s="103"/>
      <c r="AS20" s="103"/>
      <c r="AT20" s="92"/>
    </row>
    <row r="21" spans="1:46" ht="18" customHeight="1">
      <c r="A21" s="92"/>
      <c r="B21" s="111"/>
      <c r="C21" s="111"/>
      <c r="D21" s="92"/>
      <c r="E21" s="207"/>
      <c r="F21" s="111"/>
      <c r="G21" s="111"/>
      <c r="H21" s="605" t="s">
        <v>82</v>
      </c>
      <c r="I21" s="605"/>
      <c r="J21" s="111"/>
      <c r="K21" s="111"/>
      <c r="L21" s="205"/>
      <c r="M21" s="92"/>
      <c r="N21" s="111"/>
      <c r="O21" s="111"/>
      <c r="P21" s="92"/>
      <c r="Q21" s="562" t="str">
        <f>HYPERLINK(抽選結果!H4)</f>
        <v>茨木</v>
      </c>
      <c r="R21" s="563"/>
      <c r="S21" s="564"/>
      <c r="T21" s="573"/>
      <c r="U21" s="574"/>
      <c r="V21" s="575"/>
      <c r="W21" s="573"/>
      <c r="X21" s="574"/>
      <c r="Y21" s="575"/>
      <c r="Z21" s="579"/>
      <c r="AA21" s="580"/>
      <c r="AB21" s="581"/>
      <c r="AC21" s="103"/>
      <c r="AD21" s="103"/>
      <c r="AE21" s="104"/>
      <c r="AF21" s="562" t="str">
        <f>HYPERLINK(抽選結果!H7)</f>
        <v>守口</v>
      </c>
      <c r="AG21" s="563"/>
      <c r="AH21" s="564"/>
      <c r="AI21" s="573"/>
      <c r="AJ21" s="574"/>
      <c r="AK21" s="575"/>
      <c r="AL21" s="573"/>
      <c r="AM21" s="574"/>
      <c r="AN21" s="575"/>
      <c r="AO21" s="579"/>
      <c r="AP21" s="580"/>
      <c r="AQ21" s="581"/>
      <c r="AR21" s="95"/>
      <c r="AS21" s="95"/>
      <c r="AT21" s="92"/>
    </row>
    <row r="22" spans="1:46" ht="18" customHeight="1">
      <c r="A22" s="92"/>
      <c r="B22" s="92"/>
      <c r="C22" s="92"/>
      <c r="D22" s="237"/>
      <c r="E22" s="212"/>
      <c r="F22" s="201"/>
      <c r="G22" s="201"/>
      <c r="H22" s="606" t="str">
        <f>HYPERLINK(AO9)</f>
        <v>箕面</v>
      </c>
      <c r="I22" s="607"/>
      <c r="J22" s="201"/>
      <c r="K22" s="201"/>
      <c r="L22" s="202"/>
      <c r="M22" s="92"/>
      <c r="N22" s="92"/>
      <c r="O22" s="92"/>
      <c r="P22" s="92"/>
      <c r="Q22" s="565"/>
      <c r="R22" s="566"/>
      <c r="S22" s="567"/>
      <c r="T22" s="576"/>
      <c r="U22" s="577"/>
      <c r="V22" s="578"/>
      <c r="W22" s="576"/>
      <c r="X22" s="577"/>
      <c r="Y22" s="578"/>
      <c r="Z22" s="582"/>
      <c r="AA22" s="583"/>
      <c r="AB22" s="584"/>
      <c r="AC22" s="95"/>
      <c r="AD22" s="95"/>
      <c r="AE22" s="104"/>
      <c r="AF22" s="565"/>
      <c r="AG22" s="566"/>
      <c r="AH22" s="567"/>
      <c r="AI22" s="576"/>
      <c r="AJ22" s="577"/>
      <c r="AK22" s="578"/>
      <c r="AL22" s="576"/>
      <c r="AM22" s="577"/>
      <c r="AN22" s="578"/>
      <c r="AO22" s="582"/>
      <c r="AP22" s="583"/>
      <c r="AQ22" s="584"/>
      <c r="AR22" s="95"/>
      <c r="AS22" s="95"/>
      <c r="AT22" s="92"/>
    </row>
    <row r="23" spans="1:46" ht="18" customHeight="1">
      <c r="A23" s="95"/>
      <c r="B23" s="95"/>
      <c r="C23" s="95"/>
      <c r="D23" s="98"/>
      <c r="E23" s="95"/>
      <c r="F23" s="95"/>
      <c r="G23" s="95"/>
      <c r="H23" s="95"/>
      <c r="I23" s="103"/>
      <c r="J23" s="103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104"/>
      <c r="AF23" s="104"/>
      <c r="AG23" s="104"/>
      <c r="AH23" s="284"/>
      <c r="AI23" s="285"/>
      <c r="AJ23" s="104"/>
      <c r="AK23" s="104"/>
      <c r="AL23" s="104"/>
      <c r="AM23" s="104"/>
      <c r="AN23" s="104"/>
      <c r="AO23" s="104"/>
      <c r="AP23" s="104"/>
      <c r="AQ23" s="288"/>
      <c r="AR23" s="104"/>
      <c r="AS23" s="104"/>
      <c r="AT23" s="92"/>
    </row>
    <row r="24" spans="1:46" ht="18" customHeight="1">
      <c r="A24" s="608" t="s">
        <v>177</v>
      </c>
      <c r="B24" s="608"/>
      <c r="C24" s="608"/>
      <c r="D24" s="608"/>
      <c r="E24" s="608"/>
      <c r="F24" s="92"/>
      <c r="G24" s="609"/>
      <c r="H24" s="610"/>
      <c r="I24" s="610"/>
      <c r="J24" s="610"/>
      <c r="K24" s="92"/>
      <c r="L24" s="92"/>
      <c r="M24" s="92"/>
      <c r="N24" s="92"/>
      <c r="O24" s="92"/>
      <c r="P24" s="92"/>
      <c r="Q24" s="611" t="s">
        <v>178</v>
      </c>
      <c r="R24" s="612"/>
      <c r="S24" s="612"/>
      <c r="T24" s="612"/>
      <c r="U24" s="92"/>
      <c r="V24" s="92"/>
      <c r="W24" s="92"/>
      <c r="X24" s="92"/>
      <c r="Y24" s="92"/>
      <c r="Z24" s="92"/>
      <c r="AA24" s="588"/>
      <c r="AB24" s="589"/>
      <c r="AC24" s="92"/>
      <c r="AD24" s="92"/>
      <c r="AE24" s="608" t="s">
        <v>179</v>
      </c>
      <c r="AF24" s="608"/>
      <c r="AG24" s="608"/>
      <c r="AH24" s="179"/>
      <c r="AI24" s="180"/>
      <c r="AJ24" s="180"/>
      <c r="AK24" s="180"/>
      <c r="AL24" s="180"/>
      <c r="AM24" s="180"/>
      <c r="AN24" s="180"/>
      <c r="AO24" s="105"/>
      <c r="AP24" s="105"/>
      <c r="AQ24" s="105"/>
      <c r="AR24" s="282"/>
      <c r="AS24" s="282"/>
      <c r="AT24" s="92"/>
    </row>
    <row r="25" spans="1:46" ht="18" customHeight="1">
      <c r="A25" s="95"/>
      <c r="B25" s="149"/>
      <c r="C25" s="149"/>
      <c r="D25" s="149"/>
      <c r="E25" s="268"/>
      <c r="F25" s="269"/>
      <c r="G25" s="269"/>
      <c r="H25" s="268"/>
      <c r="I25" s="269"/>
      <c r="J25" s="269"/>
      <c r="K25" s="268"/>
      <c r="L25" s="269"/>
      <c r="M25" s="269"/>
      <c r="N25" s="95"/>
      <c r="O25" s="95"/>
      <c r="P25" s="95"/>
      <c r="Q25" s="95"/>
      <c r="R25" s="149"/>
      <c r="S25" s="149"/>
      <c r="T25" s="149"/>
      <c r="U25" s="268"/>
      <c r="V25" s="269"/>
      <c r="W25" s="269"/>
      <c r="X25" s="268"/>
      <c r="Y25" s="269"/>
      <c r="Z25" s="269"/>
      <c r="AA25" s="268"/>
      <c r="AB25" s="269"/>
      <c r="AC25" s="269"/>
      <c r="AD25" s="95"/>
      <c r="AE25" s="92"/>
      <c r="AF25" s="95"/>
      <c r="AG25" s="232"/>
      <c r="AH25" s="273"/>
      <c r="AI25" s="273"/>
      <c r="AJ25" s="273"/>
      <c r="AK25" s="95"/>
      <c r="AL25" s="98"/>
      <c r="AM25" s="286"/>
      <c r="AN25" s="95"/>
      <c r="AO25" s="95"/>
      <c r="AP25" s="95"/>
      <c r="AQ25" s="95"/>
      <c r="AR25" s="95"/>
      <c r="AS25" s="95"/>
      <c r="AT25" s="92"/>
    </row>
    <row r="26" spans="1:46" ht="18" customHeight="1">
      <c r="A26" s="95"/>
      <c r="B26" s="592"/>
      <c r="C26" s="568"/>
      <c r="D26" s="569"/>
      <c r="E26" s="556" t="str">
        <f>HYPERLINK(B28)</f>
        <v>吹田１</v>
      </c>
      <c r="F26" s="557"/>
      <c r="G26" s="558"/>
      <c r="H26" s="556" t="str">
        <f>HYPERLINK(B30)</f>
        <v>合同A1</v>
      </c>
      <c r="I26" s="557"/>
      <c r="J26" s="558"/>
      <c r="K26" s="593" t="s">
        <v>296</v>
      </c>
      <c r="L26" s="557"/>
      <c r="M26" s="558"/>
      <c r="N26" s="95"/>
      <c r="O26" s="95"/>
      <c r="P26" s="95"/>
      <c r="Q26" s="95"/>
      <c r="R26" s="592"/>
      <c r="S26" s="568"/>
      <c r="T26" s="569"/>
      <c r="U26" s="556" t="str">
        <f>HYPERLINK(R28)</f>
        <v>寝屋川</v>
      </c>
      <c r="V26" s="557"/>
      <c r="W26" s="558"/>
      <c r="X26" s="556" t="str">
        <f>HYPERLINK(R30)</f>
        <v>堺</v>
      </c>
      <c r="Y26" s="557"/>
      <c r="Z26" s="558"/>
      <c r="AA26" s="556" t="str">
        <f>HYPERLINK(R32)</f>
        <v>大阪</v>
      </c>
      <c r="AB26" s="557"/>
      <c r="AC26" s="558"/>
      <c r="AD26" s="95"/>
      <c r="AE26" s="92"/>
      <c r="AF26" s="592"/>
      <c r="AG26" s="568"/>
      <c r="AH26" s="569"/>
      <c r="AI26" s="556" t="str">
        <f>HYPERLINK(AF28)</f>
        <v>阿倍野</v>
      </c>
      <c r="AJ26" s="557"/>
      <c r="AK26" s="558"/>
      <c r="AL26" s="556" t="str">
        <f>HYPERLINK(AF30)</f>
        <v>豊中</v>
      </c>
      <c r="AM26" s="557"/>
      <c r="AN26" s="558"/>
      <c r="AO26" s="556" t="str">
        <f>HYPERLINK(AF32)</f>
        <v>合同A２</v>
      </c>
      <c r="AP26" s="557"/>
      <c r="AQ26" s="558"/>
      <c r="AR26" s="95"/>
      <c r="AS26" s="95"/>
      <c r="AT26" s="92"/>
    </row>
    <row r="27" spans="1:46" ht="18" customHeight="1">
      <c r="A27" s="95"/>
      <c r="B27" s="570"/>
      <c r="C27" s="571"/>
      <c r="D27" s="572"/>
      <c r="E27" s="559"/>
      <c r="F27" s="560"/>
      <c r="G27" s="561"/>
      <c r="H27" s="559"/>
      <c r="I27" s="560"/>
      <c r="J27" s="561"/>
      <c r="K27" s="559"/>
      <c r="L27" s="560"/>
      <c r="M27" s="561"/>
      <c r="N27" s="95"/>
      <c r="O27" s="95"/>
      <c r="P27" s="95"/>
      <c r="Q27" s="95"/>
      <c r="R27" s="570"/>
      <c r="S27" s="571"/>
      <c r="T27" s="572"/>
      <c r="U27" s="559"/>
      <c r="V27" s="560"/>
      <c r="W27" s="561"/>
      <c r="X27" s="559"/>
      <c r="Y27" s="560"/>
      <c r="Z27" s="561"/>
      <c r="AA27" s="559"/>
      <c r="AB27" s="560"/>
      <c r="AC27" s="561"/>
      <c r="AD27" s="95"/>
      <c r="AE27" s="92"/>
      <c r="AF27" s="570"/>
      <c r="AG27" s="571"/>
      <c r="AH27" s="572"/>
      <c r="AI27" s="559"/>
      <c r="AJ27" s="560"/>
      <c r="AK27" s="561"/>
      <c r="AL27" s="559"/>
      <c r="AM27" s="560"/>
      <c r="AN27" s="561"/>
      <c r="AO27" s="559"/>
      <c r="AP27" s="560"/>
      <c r="AQ27" s="561"/>
      <c r="AR27" s="95"/>
      <c r="AS27" s="95"/>
      <c r="AT27" s="184"/>
    </row>
    <row r="28" spans="1:46" ht="18" customHeight="1">
      <c r="A28" s="95"/>
      <c r="B28" s="562" t="str">
        <f>HYPERLINK(抽選結果!H8)</f>
        <v>吹田１</v>
      </c>
      <c r="C28" s="563"/>
      <c r="D28" s="564"/>
      <c r="E28" s="579"/>
      <c r="F28" s="580"/>
      <c r="G28" s="581"/>
      <c r="H28" s="592" t="s">
        <v>77</v>
      </c>
      <c r="I28" s="568"/>
      <c r="J28" s="569"/>
      <c r="K28" s="592" t="s">
        <v>78</v>
      </c>
      <c r="L28" s="568"/>
      <c r="M28" s="569"/>
      <c r="N28" s="148"/>
      <c r="O28" s="149"/>
      <c r="P28" s="95"/>
      <c r="Q28" s="226"/>
      <c r="R28" s="562" t="str">
        <f>HYPERLINK(抽選結果!H11)</f>
        <v>寝屋川</v>
      </c>
      <c r="S28" s="563"/>
      <c r="T28" s="564"/>
      <c r="U28" s="579"/>
      <c r="V28" s="580"/>
      <c r="W28" s="581"/>
      <c r="X28" s="592" t="s">
        <v>77</v>
      </c>
      <c r="Y28" s="568"/>
      <c r="Z28" s="569"/>
      <c r="AA28" s="592" t="s">
        <v>78</v>
      </c>
      <c r="AB28" s="568"/>
      <c r="AC28" s="569"/>
      <c r="AD28" s="149"/>
      <c r="AE28" s="92"/>
      <c r="AF28" s="562" t="str">
        <f>HYPERLINK(抽選結果!H14)</f>
        <v>阿倍野</v>
      </c>
      <c r="AG28" s="563"/>
      <c r="AH28" s="564"/>
      <c r="AI28" s="579"/>
      <c r="AJ28" s="580"/>
      <c r="AK28" s="581"/>
      <c r="AL28" s="592" t="s">
        <v>77</v>
      </c>
      <c r="AM28" s="568"/>
      <c r="AN28" s="569"/>
      <c r="AO28" s="592" t="s">
        <v>78</v>
      </c>
      <c r="AP28" s="568"/>
      <c r="AQ28" s="569"/>
      <c r="AR28" s="148"/>
      <c r="AS28" s="149"/>
      <c r="AT28" s="184"/>
    </row>
    <row r="29" spans="1:46" ht="18" customHeight="1">
      <c r="A29" s="95"/>
      <c r="B29" s="565"/>
      <c r="C29" s="566"/>
      <c r="D29" s="567"/>
      <c r="E29" s="582"/>
      <c r="F29" s="583"/>
      <c r="G29" s="584"/>
      <c r="H29" s="585" t="s">
        <v>296</v>
      </c>
      <c r="I29" s="560"/>
      <c r="J29" s="561"/>
      <c r="K29" s="585" t="str">
        <f>HYPERLINK(B30)</f>
        <v>合同A1</v>
      </c>
      <c r="L29" s="560"/>
      <c r="M29" s="561"/>
      <c r="N29" s="95"/>
      <c r="O29" s="98"/>
      <c r="P29" s="95"/>
      <c r="Q29" s="95"/>
      <c r="R29" s="565"/>
      <c r="S29" s="566"/>
      <c r="T29" s="567"/>
      <c r="U29" s="582"/>
      <c r="V29" s="583"/>
      <c r="W29" s="584"/>
      <c r="X29" s="585" t="str">
        <f>HYPERLINK(R32)</f>
        <v>大阪</v>
      </c>
      <c r="Y29" s="560"/>
      <c r="Z29" s="561"/>
      <c r="AA29" s="585" t="str">
        <f>HYPERLINK(R30)</f>
        <v>堺</v>
      </c>
      <c r="AB29" s="560"/>
      <c r="AC29" s="561"/>
      <c r="AD29" s="168"/>
      <c r="AE29" s="92"/>
      <c r="AF29" s="565"/>
      <c r="AG29" s="566"/>
      <c r="AH29" s="567"/>
      <c r="AI29" s="582"/>
      <c r="AJ29" s="583"/>
      <c r="AK29" s="584"/>
      <c r="AL29" s="585" t="str">
        <f>HYPERLINK(AF32)</f>
        <v>合同A２</v>
      </c>
      <c r="AM29" s="560"/>
      <c r="AN29" s="561"/>
      <c r="AO29" s="585" t="str">
        <f>HYPERLINK(AF30)</f>
        <v>豊中</v>
      </c>
      <c r="AP29" s="560"/>
      <c r="AQ29" s="561"/>
      <c r="AR29" s="95"/>
      <c r="AS29" s="95"/>
      <c r="AT29" s="184"/>
    </row>
    <row r="30" spans="1:46" ht="18" customHeight="1">
      <c r="A30" s="95"/>
      <c r="B30" s="562" t="str">
        <f>HYPERLINK(抽選結果!H9)</f>
        <v>合同A1</v>
      </c>
      <c r="C30" s="563"/>
      <c r="D30" s="564"/>
      <c r="E30" s="573"/>
      <c r="F30" s="574"/>
      <c r="G30" s="575"/>
      <c r="H30" s="579"/>
      <c r="I30" s="580"/>
      <c r="J30" s="581"/>
      <c r="K30" s="592" t="s">
        <v>82</v>
      </c>
      <c r="L30" s="568"/>
      <c r="M30" s="569"/>
      <c r="N30" s="95"/>
      <c r="O30" s="95"/>
      <c r="P30" s="95"/>
      <c r="Q30" s="95"/>
      <c r="R30" s="562" t="str">
        <f>HYPERLINK(抽選結果!H12)</f>
        <v>堺</v>
      </c>
      <c r="S30" s="563"/>
      <c r="T30" s="564"/>
      <c r="U30" s="573"/>
      <c r="V30" s="574"/>
      <c r="W30" s="575"/>
      <c r="X30" s="579"/>
      <c r="Y30" s="580"/>
      <c r="Z30" s="581"/>
      <c r="AA30" s="592" t="s">
        <v>82</v>
      </c>
      <c r="AB30" s="568"/>
      <c r="AC30" s="569"/>
      <c r="AD30" s="95"/>
      <c r="AE30" s="92"/>
      <c r="AF30" s="562" t="str">
        <f>HYPERLINK(抽選結果!H15)</f>
        <v>豊中</v>
      </c>
      <c r="AG30" s="563"/>
      <c r="AH30" s="564"/>
      <c r="AI30" s="573"/>
      <c r="AJ30" s="574"/>
      <c r="AK30" s="575"/>
      <c r="AL30" s="579"/>
      <c r="AM30" s="580"/>
      <c r="AN30" s="581"/>
      <c r="AO30" s="592" t="s">
        <v>82</v>
      </c>
      <c r="AP30" s="568"/>
      <c r="AQ30" s="569"/>
      <c r="AR30" s="95"/>
      <c r="AS30" s="95"/>
      <c r="AT30" s="184"/>
    </row>
    <row r="31" spans="1:46" ht="18" customHeight="1">
      <c r="A31" s="97"/>
      <c r="B31" s="565"/>
      <c r="C31" s="566"/>
      <c r="D31" s="567"/>
      <c r="E31" s="576"/>
      <c r="F31" s="577"/>
      <c r="G31" s="578"/>
      <c r="H31" s="582"/>
      <c r="I31" s="583"/>
      <c r="J31" s="584"/>
      <c r="K31" s="585" t="str">
        <f>HYPERLINK(B28)</f>
        <v>吹田１</v>
      </c>
      <c r="L31" s="560"/>
      <c r="M31" s="561"/>
      <c r="N31" s="97"/>
      <c r="O31" s="150"/>
      <c r="P31" s="95"/>
      <c r="Q31" s="227"/>
      <c r="R31" s="565"/>
      <c r="S31" s="566"/>
      <c r="T31" s="567"/>
      <c r="U31" s="576"/>
      <c r="V31" s="577"/>
      <c r="W31" s="578"/>
      <c r="X31" s="582"/>
      <c r="Y31" s="583"/>
      <c r="Z31" s="584"/>
      <c r="AA31" s="585" t="str">
        <f>HYPERLINK(R28)</f>
        <v>寝屋川</v>
      </c>
      <c r="AB31" s="560"/>
      <c r="AC31" s="561"/>
      <c r="AD31" s="169"/>
      <c r="AE31" s="242"/>
      <c r="AF31" s="565"/>
      <c r="AG31" s="566"/>
      <c r="AH31" s="567"/>
      <c r="AI31" s="576"/>
      <c r="AJ31" s="577"/>
      <c r="AK31" s="578"/>
      <c r="AL31" s="582"/>
      <c r="AM31" s="583"/>
      <c r="AN31" s="584"/>
      <c r="AO31" s="585" t="str">
        <f>HYPERLINK(AF28)</f>
        <v>阿倍野</v>
      </c>
      <c r="AP31" s="560"/>
      <c r="AQ31" s="561"/>
      <c r="AR31" s="227"/>
      <c r="AS31" s="278"/>
      <c r="AT31" s="92"/>
    </row>
    <row r="32" spans="1:46" ht="18" customHeight="1">
      <c r="A32" s="95"/>
      <c r="B32" s="604" t="s">
        <v>296</v>
      </c>
      <c r="C32" s="563"/>
      <c r="D32" s="564"/>
      <c r="E32" s="573"/>
      <c r="F32" s="574"/>
      <c r="G32" s="575"/>
      <c r="H32" s="573"/>
      <c r="I32" s="574"/>
      <c r="J32" s="575"/>
      <c r="K32" s="579"/>
      <c r="L32" s="580"/>
      <c r="M32" s="581"/>
      <c r="N32" s="103"/>
      <c r="O32" s="103"/>
      <c r="P32" s="95"/>
      <c r="Q32" s="103"/>
      <c r="R32" s="562" t="str">
        <f>HYPERLINK(抽選結果!H13)</f>
        <v>大阪</v>
      </c>
      <c r="S32" s="563"/>
      <c r="T32" s="564"/>
      <c r="U32" s="573"/>
      <c r="V32" s="574"/>
      <c r="W32" s="575"/>
      <c r="X32" s="573"/>
      <c r="Y32" s="574"/>
      <c r="Z32" s="575"/>
      <c r="AA32" s="579"/>
      <c r="AB32" s="580"/>
      <c r="AC32" s="581"/>
      <c r="AD32" s="103"/>
      <c r="AE32" s="92"/>
      <c r="AF32" s="562" t="str">
        <f>HYPERLINK(抽選結果!H16)</f>
        <v>合同A２</v>
      </c>
      <c r="AG32" s="563"/>
      <c r="AH32" s="564"/>
      <c r="AI32" s="573"/>
      <c r="AJ32" s="574"/>
      <c r="AK32" s="575"/>
      <c r="AL32" s="573"/>
      <c r="AM32" s="574"/>
      <c r="AN32" s="575"/>
      <c r="AO32" s="579"/>
      <c r="AP32" s="580"/>
      <c r="AQ32" s="581"/>
      <c r="AR32" s="103"/>
      <c r="AS32" s="103"/>
      <c r="AT32" s="92"/>
    </row>
    <row r="33" spans="1:47" ht="18" customHeight="1">
      <c r="A33" s="95"/>
      <c r="B33" s="565"/>
      <c r="C33" s="566"/>
      <c r="D33" s="567"/>
      <c r="E33" s="576"/>
      <c r="F33" s="577"/>
      <c r="G33" s="578"/>
      <c r="H33" s="576"/>
      <c r="I33" s="577"/>
      <c r="J33" s="578"/>
      <c r="K33" s="582"/>
      <c r="L33" s="583"/>
      <c r="M33" s="584"/>
      <c r="N33" s="95"/>
      <c r="O33" s="95"/>
      <c r="P33" s="95"/>
      <c r="Q33" s="95"/>
      <c r="R33" s="565"/>
      <c r="S33" s="566"/>
      <c r="T33" s="567"/>
      <c r="U33" s="576"/>
      <c r="V33" s="577"/>
      <c r="W33" s="578"/>
      <c r="X33" s="576"/>
      <c r="Y33" s="577"/>
      <c r="Z33" s="578"/>
      <c r="AA33" s="582"/>
      <c r="AB33" s="583"/>
      <c r="AC33" s="584"/>
      <c r="AD33" s="95"/>
      <c r="AE33" s="92"/>
      <c r="AF33" s="565"/>
      <c r="AG33" s="566"/>
      <c r="AH33" s="567"/>
      <c r="AI33" s="576"/>
      <c r="AJ33" s="577"/>
      <c r="AK33" s="578"/>
      <c r="AL33" s="576"/>
      <c r="AM33" s="577"/>
      <c r="AN33" s="578"/>
      <c r="AO33" s="582"/>
      <c r="AP33" s="583"/>
      <c r="AQ33" s="584"/>
      <c r="AR33" s="95"/>
      <c r="AS33" s="95"/>
      <c r="AT33" s="92"/>
    </row>
    <row r="34" spans="1:47" ht="18" customHeight="1">
      <c r="A34" s="95"/>
      <c r="B34" s="95"/>
      <c r="C34" s="95"/>
      <c r="D34" s="98"/>
      <c r="E34" s="95"/>
      <c r="F34" s="95"/>
      <c r="G34" s="95"/>
      <c r="H34" s="95"/>
      <c r="I34" s="103"/>
      <c r="J34" s="103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262"/>
      <c r="AG34" s="260"/>
      <c r="AH34" s="95"/>
      <c r="AI34" s="95"/>
      <c r="AJ34" s="95"/>
      <c r="AK34" s="95"/>
      <c r="AL34" s="95"/>
      <c r="AM34" s="95"/>
      <c r="AN34" s="262"/>
      <c r="AO34" s="260"/>
      <c r="AP34" s="95"/>
      <c r="AQ34" s="95"/>
      <c r="AR34" s="95"/>
      <c r="AS34" s="95"/>
      <c r="AT34" s="104"/>
    </row>
    <row r="35" spans="1:47" ht="18" customHeight="1">
      <c r="A35" s="104"/>
      <c r="B35" s="104"/>
      <c r="C35" s="104"/>
      <c r="D35" s="283"/>
      <c r="E35" s="104"/>
      <c r="F35" s="104"/>
      <c r="G35" s="104"/>
      <c r="H35" s="104"/>
      <c r="I35" s="111"/>
      <c r="J35" s="111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284"/>
      <c r="AG35" s="285"/>
      <c r="AH35" s="104"/>
      <c r="AI35" s="104"/>
      <c r="AJ35" s="104"/>
      <c r="AK35" s="104"/>
      <c r="AL35" s="104"/>
      <c r="AM35" s="104"/>
      <c r="AN35" s="284"/>
      <c r="AO35" s="285"/>
      <c r="AP35" s="104"/>
      <c r="AQ35" s="104"/>
      <c r="AR35" s="104"/>
      <c r="AS35" s="104"/>
      <c r="AT35" s="104"/>
    </row>
    <row r="36" spans="1:47" ht="18" customHeight="1">
      <c r="A36" s="104"/>
      <c r="B36" s="104"/>
      <c r="C36" s="104"/>
      <c r="D36" s="283"/>
      <c r="E36" s="104"/>
      <c r="F36" s="104"/>
      <c r="G36" s="104"/>
      <c r="H36" s="104"/>
      <c r="I36" s="111"/>
      <c r="J36" s="111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284"/>
      <c r="AG36" s="285"/>
      <c r="AH36" s="104"/>
      <c r="AI36" s="104"/>
      <c r="AJ36" s="104"/>
      <c r="AK36" s="104"/>
      <c r="AL36" s="104"/>
      <c r="AM36" s="104"/>
      <c r="AN36" s="284"/>
      <c r="AO36" s="285"/>
      <c r="AP36" s="104"/>
      <c r="AQ36" s="104"/>
      <c r="AR36" s="104"/>
      <c r="AS36" s="104"/>
      <c r="AT36" s="104"/>
    </row>
    <row r="37" spans="1:47" ht="18" customHeight="1">
      <c r="A37" s="603" t="s">
        <v>180</v>
      </c>
      <c r="B37" s="603"/>
      <c r="C37" s="603"/>
      <c r="D37" s="588"/>
      <c r="E37" s="589"/>
      <c r="F37" s="92"/>
      <c r="G37" s="92"/>
      <c r="H37" s="92"/>
      <c r="I37" s="92"/>
      <c r="J37" s="92"/>
      <c r="K37" s="588"/>
      <c r="L37" s="589"/>
      <c r="M37" s="589"/>
      <c r="N37" s="589"/>
      <c r="O37" s="92"/>
      <c r="P37" s="603" t="s">
        <v>181</v>
      </c>
      <c r="Q37" s="603"/>
      <c r="R37" s="603"/>
      <c r="S37" s="588"/>
      <c r="T37" s="589"/>
      <c r="U37" s="92"/>
      <c r="V37" s="92"/>
      <c r="W37" s="92"/>
      <c r="X37" s="92"/>
      <c r="Y37" s="92"/>
      <c r="Z37" s="92"/>
      <c r="AA37" s="590"/>
      <c r="AB37" s="591"/>
      <c r="AC37" s="92"/>
      <c r="AD37" s="92"/>
      <c r="AE37" s="104"/>
      <c r="AF37" s="603" t="s">
        <v>182</v>
      </c>
      <c r="AG37" s="603"/>
      <c r="AH37" s="603"/>
      <c r="AI37" s="588"/>
      <c r="AJ37" s="589"/>
      <c r="AK37" s="92"/>
      <c r="AL37" s="92"/>
      <c r="AM37" s="92"/>
      <c r="AN37" s="92"/>
      <c r="AO37" s="92"/>
      <c r="AP37" s="588"/>
      <c r="AQ37" s="589"/>
      <c r="AR37" s="589"/>
      <c r="AS37" s="589"/>
      <c r="AT37" s="92"/>
      <c r="AU37" s="104"/>
    </row>
    <row r="38" spans="1:47" ht="18" customHeight="1">
      <c r="A38" s="95"/>
      <c r="B38" s="149"/>
      <c r="C38" s="149"/>
      <c r="D38" s="149"/>
      <c r="E38" s="268"/>
      <c r="F38" s="269"/>
      <c r="G38" s="269"/>
      <c r="H38" s="268"/>
      <c r="I38" s="269"/>
      <c r="J38" s="269"/>
      <c r="K38" s="268"/>
      <c r="L38" s="269"/>
      <c r="M38" s="269"/>
      <c r="N38" s="95"/>
      <c r="O38" s="95"/>
      <c r="P38" s="95"/>
      <c r="Q38" s="149"/>
      <c r="R38" s="149"/>
      <c r="S38" s="149"/>
      <c r="T38" s="268"/>
      <c r="U38" s="269"/>
      <c r="V38" s="269"/>
      <c r="W38" s="268"/>
      <c r="X38" s="269"/>
      <c r="Y38" s="269"/>
      <c r="Z38" s="268"/>
      <c r="AA38" s="269"/>
      <c r="AB38" s="269"/>
      <c r="AC38" s="95"/>
      <c r="AD38" s="95"/>
      <c r="AE38" s="95"/>
      <c r="AF38" s="92"/>
      <c r="AG38" s="596"/>
      <c r="AH38" s="596"/>
      <c r="AI38" s="596"/>
      <c r="AJ38" s="596"/>
      <c r="AK38" s="597"/>
      <c r="AL38" s="598"/>
      <c r="AM38" s="92"/>
      <c r="AN38" s="599"/>
      <c r="AO38" s="600"/>
      <c r="AP38" s="92"/>
      <c r="AQ38" s="601"/>
      <c r="AR38" s="602"/>
      <c r="AS38" s="92"/>
      <c r="AT38" s="95"/>
      <c r="AU38" s="95"/>
    </row>
    <row r="39" spans="1:47" ht="18" customHeight="1">
      <c r="A39" s="95"/>
      <c r="B39" s="592"/>
      <c r="C39" s="568"/>
      <c r="D39" s="569"/>
      <c r="E39" s="556" t="str">
        <f>HYPERLINK(B41)</f>
        <v>東大K</v>
      </c>
      <c r="F39" s="557"/>
      <c r="G39" s="558"/>
      <c r="H39" s="556" t="str">
        <f>HYPERLINK(B43)</f>
        <v>茨木</v>
      </c>
      <c r="I39" s="557"/>
      <c r="J39" s="558"/>
      <c r="K39" s="556" t="str">
        <f>HYPERLINK(B45)</f>
        <v>吹田２</v>
      </c>
      <c r="L39" s="557"/>
      <c r="M39" s="558"/>
      <c r="N39" s="95"/>
      <c r="O39" s="95"/>
      <c r="P39" s="95"/>
      <c r="Q39" s="592"/>
      <c r="R39" s="568"/>
      <c r="S39" s="569"/>
      <c r="T39" s="556" t="str">
        <f>HYPERLINK(Q41)</f>
        <v>守口</v>
      </c>
      <c r="U39" s="557"/>
      <c r="V39" s="558"/>
      <c r="W39" s="556" t="str">
        <f>HYPERLINK(Q43)</f>
        <v>吹田１</v>
      </c>
      <c r="X39" s="557"/>
      <c r="Y39" s="558"/>
      <c r="Z39" s="556" t="str">
        <f>HYPERLINK(Q45)</f>
        <v>豊中</v>
      </c>
      <c r="AA39" s="557"/>
      <c r="AB39" s="558"/>
      <c r="AC39" s="95"/>
      <c r="AD39" s="95"/>
      <c r="AE39" s="95"/>
      <c r="AF39" s="92"/>
      <c r="AG39" s="592"/>
      <c r="AH39" s="568"/>
      <c r="AI39" s="569"/>
      <c r="AJ39" s="556" t="str">
        <f>HYPERLINK(AG41)</f>
        <v>堺</v>
      </c>
      <c r="AK39" s="557"/>
      <c r="AL39" s="558"/>
      <c r="AM39" s="556" t="str">
        <f>HYPERLINK(AG43)</f>
        <v>合同A</v>
      </c>
      <c r="AN39" s="557"/>
      <c r="AO39" s="558"/>
      <c r="AP39" s="556" t="str">
        <f>HYPERLINK(AG45)</f>
        <v>大阪</v>
      </c>
      <c r="AQ39" s="557"/>
      <c r="AR39" s="558"/>
      <c r="AS39" s="92"/>
      <c r="AT39" s="95"/>
      <c r="AU39" s="95"/>
    </row>
    <row r="40" spans="1:47" ht="18" customHeight="1">
      <c r="A40" s="95"/>
      <c r="B40" s="570"/>
      <c r="C40" s="571"/>
      <c r="D40" s="572"/>
      <c r="E40" s="559"/>
      <c r="F40" s="560"/>
      <c r="G40" s="561"/>
      <c r="H40" s="559"/>
      <c r="I40" s="560"/>
      <c r="J40" s="561"/>
      <c r="K40" s="559"/>
      <c r="L40" s="560"/>
      <c r="M40" s="561"/>
      <c r="N40" s="95"/>
      <c r="O40" s="95"/>
      <c r="P40" s="95"/>
      <c r="Q40" s="570"/>
      <c r="R40" s="571"/>
      <c r="S40" s="572"/>
      <c r="T40" s="559"/>
      <c r="U40" s="560"/>
      <c r="V40" s="561"/>
      <c r="W40" s="559"/>
      <c r="X40" s="560"/>
      <c r="Y40" s="561"/>
      <c r="Z40" s="559"/>
      <c r="AA40" s="560"/>
      <c r="AB40" s="561"/>
      <c r="AC40" s="95"/>
      <c r="AD40" s="95"/>
      <c r="AE40" s="95"/>
      <c r="AF40" s="92"/>
      <c r="AG40" s="570"/>
      <c r="AH40" s="571"/>
      <c r="AI40" s="572"/>
      <c r="AJ40" s="559"/>
      <c r="AK40" s="560"/>
      <c r="AL40" s="561"/>
      <c r="AM40" s="559"/>
      <c r="AN40" s="560"/>
      <c r="AO40" s="561"/>
      <c r="AP40" s="559"/>
      <c r="AQ40" s="560"/>
      <c r="AR40" s="561"/>
      <c r="AS40" s="113"/>
      <c r="AT40" s="95"/>
      <c r="AU40" s="95"/>
    </row>
    <row r="41" spans="1:47" ht="18" customHeight="1">
      <c r="A41" s="95"/>
      <c r="B41" s="586" t="str">
        <f>HYPERLINK(抽選結果!D2)</f>
        <v>東大K</v>
      </c>
      <c r="C41" s="563"/>
      <c r="D41" s="564"/>
      <c r="E41" s="579"/>
      <c r="F41" s="580"/>
      <c r="G41" s="581"/>
      <c r="H41" s="592" t="s">
        <v>77</v>
      </c>
      <c r="I41" s="568"/>
      <c r="J41" s="569"/>
      <c r="K41" s="592" t="s">
        <v>78</v>
      </c>
      <c r="L41" s="568"/>
      <c r="M41" s="569"/>
      <c r="N41" s="148"/>
      <c r="O41" s="149"/>
      <c r="P41" s="95"/>
      <c r="Q41" s="586" t="str">
        <f>HYPERLINK(抽選結果!D5)</f>
        <v>守口</v>
      </c>
      <c r="R41" s="563"/>
      <c r="S41" s="564"/>
      <c r="T41" s="579"/>
      <c r="U41" s="580"/>
      <c r="V41" s="581"/>
      <c r="W41" s="592" t="s">
        <v>77</v>
      </c>
      <c r="X41" s="568"/>
      <c r="Y41" s="569"/>
      <c r="Z41" s="592" t="s">
        <v>78</v>
      </c>
      <c r="AA41" s="568"/>
      <c r="AB41" s="569"/>
      <c r="AC41" s="148"/>
      <c r="AD41" s="149"/>
      <c r="AE41" s="95"/>
      <c r="AF41" s="92"/>
      <c r="AG41" s="586" t="str">
        <f>HYPERLINK(抽選結果!D8)</f>
        <v>堺</v>
      </c>
      <c r="AH41" s="563"/>
      <c r="AI41" s="564"/>
      <c r="AJ41" s="579"/>
      <c r="AK41" s="580"/>
      <c r="AL41" s="581"/>
      <c r="AM41" s="592" t="s">
        <v>77</v>
      </c>
      <c r="AN41" s="568"/>
      <c r="AO41" s="569"/>
      <c r="AP41" s="592" t="s">
        <v>78</v>
      </c>
      <c r="AQ41" s="568"/>
      <c r="AR41" s="569"/>
      <c r="AS41" s="92"/>
      <c r="AT41" s="149"/>
      <c r="AU41" s="95"/>
    </row>
    <row r="42" spans="1:47" ht="18" customHeight="1">
      <c r="A42" s="95"/>
      <c r="B42" s="565"/>
      <c r="C42" s="566"/>
      <c r="D42" s="567"/>
      <c r="E42" s="582"/>
      <c r="F42" s="583"/>
      <c r="G42" s="584"/>
      <c r="H42" s="585" t="str">
        <f>HYPERLINK(B45)</f>
        <v>吹田２</v>
      </c>
      <c r="I42" s="560"/>
      <c r="J42" s="561"/>
      <c r="K42" s="585" t="str">
        <f>HYPERLINK(B43)</f>
        <v>茨木</v>
      </c>
      <c r="L42" s="560"/>
      <c r="M42" s="561"/>
      <c r="N42" s="95"/>
      <c r="O42" s="168"/>
      <c r="P42" s="95"/>
      <c r="Q42" s="565"/>
      <c r="R42" s="566"/>
      <c r="S42" s="567"/>
      <c r="T42" s="582"/>
      <c r="U42" s="583"/>
      <c r="V42" s="584"/>
      <c r="W42" s="585" t="str">
        <f>HYPERLINK(Q45)</f>
        <v>豊中</v>
      </c>
      <c r="X42" s="560"/>
      <c r="Y42" s="561"/>
      <c r="Z42" s="585" t="str">
        <f>HYPERLINK(Q43)</f>
        <v>吹田１</v>
      </c>
      <c r="AA42" s="560"/>
      <c r="AB42" s="561"/>
      <c r="AC42" s="95"/>
      <c r="AD42" s="168"/>
      <c r="AE42" s="95"/>
      <c r="AF42" s="92"/>
      <c r="AG42" s="565"/>
      <c r="AH42" s="566"/>
      <c r="AI42" s="567"/>
      <c r="AJ42" s="582"/>
      <c r="AK42" s="583"/>
      <c r="AL42" s="584"/>
      <c r="AM42" s="585" t="str">
        <f>HYPERLINK(AG45)</f>
        <v>大阪</v>
      </c>
      <c r="AN42" s="560"/>
      <c r="AO42" s="561"/>
      <c r="AP42" s="585" t="str">
        <f>HYPERLINK(AG43)</f>
        <v>合同A</v>
      </c>
      <c r="AQ42" s="560"/>
      <c r="AR42" s="561"/>
      <c r="AS42" s="92"/>
      <c r="AT42" s="168"/>
      <c r="AU42" s="95"/>
    </row>
    <row r="43" spans="1:47" ht="18" customHeight="1">
      <c r="A43" s="95"/>
      <c r="B43" s="586" t="str">
        <f>HYPERLINK(抽選結果!D3)</f>
        <v>茨木</v>
      </c>
      <c r="C43" s="563"/>
      <c r="D43" s="564"/>
      <c r="E43" s="573"/>
      <c r="F43" s="574"/>
      <c r="G43" s="575"/>
      <c r="H43" s="579"/>
      <c r="I43" s="580"/>
      <c r="J43" s="581"/>
      <c r="K43" s="592" t="s">
        <v>82</v>
      </c>
      <c r="L43" s="568"/>
      <c r="M43" s="569"/>
      <c r="N43" s="95"/>
      <c r="O43" s="95"/>
      <c r="P43" s="95"/>
      <c r="Q43" s="586" t="str">
        <f>HYPERLINK(抽選結果!D6)</f>
        <v>吹田１</v>
      </c>
      <c r="R43" s="563"/>
      <c r="S43" s="564"/>
      <c r="T43" s="573"/>
      <c r="U43" s="574"/>
      <c r="V43" s="575"/>
      <c r="W43" s="579"/>
      <c r="X43" s="580"/>
      <c r="Y43" s="581"/>
      <c r="Z43" s="592" t="s">
        <v>82</v>
      </c>
      <c r="AA43" s="568"/>
      <c r="AB43" s="569"/>
      <c r="AC43" s="95"/>
      <c r="AD43" s="95"/>
      <c r="AE43" s="95"/>
      <c r="AF43" s="92"/>
      <c r="AG43" s="586" t="str">
        <f>HYPERLINK(抽選結果!D9)</f>
        <v>合同A</v>
      </c>
      <c r="AH43" s="563"/>
      <c r="AI43" s="564"/>
      <c r="AJ43" s="573"/>
      <c r="AK43" s="574"/>
      <c r="AL43" s="575"/>
      <c r="AM43" s="579"/>
      <c r="AN43" s="580"/>
      <c r="AO43" s="581"/>
      <c r="AP43" s="592" t="s">
        <v>82</v>
      </c>
      <c r="AQ43" s="568"/>
      <c r="AR43" s="569"/>
      <c r="AS43" s="289"/>
      <c r="AT43" s="95"/>
      <c r="AU43" s="95"/>
    </row>
    <row r="44" spans="1:47" ht="18" customHeight="1">
      <c r="A44" s="95"/>
      <c r="B44" s="565"/>
      <c r="C44" s="566"/>
      <c r="D44" s="567"/>
      <c r="E44" s="576"/>
      <c r="F44" s="577"/>
      <c r="G44" s="578"/>
      <c r="H44" s="582"/>
      <c r="I44" s="583"/>
      <c r="J44" s="584"/>
      <c r="K44" s="585" t="str">
        <f>HYPERLINK(B41)</f>
        <v>東大K</v>
      </c>
      <c r="L44" s="560"/>
      <c r="M44" s="561"/>
      <c r="N44" s="97"/>
      <c r="O44" s="97"/>
      <c r="P44" s="97"/>
      <c r="Q44" s="565"/>
      <c r="R44" s="566"/>
      <c r="S44" s="567"/>
      <c r="T44" s="576"/>
      <c r="U44" s="577"/>
      <c r="V44" s="578"/>
      <c r="W44" s="582"/>
      <c r="X44" s="583"/>
      <c r="Y44" s="584"/>
      <c r="Z44" s="585" t="str">
        <f>HYPERLINK(Q41)</f>
        <v>守口</v>
      </c>
      <c r="AA44" s="560"/>
      <c r="AB44" s="561"/>
      <c r="AC44" s="97"/>
      <c r="AD44" s="97"/>
      <c r="AE44" s="97"/>
      <c r="AF44" s="92"/>
      <c r="AG44" s="565"/>
      <c r="AH44" s="566"/>
      <c r="AI44" s="567"/>
      <c r="AJ44" s="576"/>
      <c r="AK44" s="577"/>
      <c r="AL44" s="578"/>
      <c r="AM44" s="582"/>
      <c r="AN44" s="583"/>
      <c r="AO44" s="584"/>
      <c r="AP44" s="585" t="str">
        <f>HYPERLINK(AG41)</f>
        <v>堺</v>
      </c>
      <c r="AQ44" s="560"/>
      <c r="AR44" s="561"/>
      <c r="AS44" s="111"/>
      <c r="AT44" s="97"/>
      <c r="AU44" s="97"/>
    </row>
    <row r="45" spans="1:47" ht="18" customHeight="1">
      <c r="A45" s="95"/>
      <c r="B45" s="586" t="str">
        <f>HYPERLINK(抽選結果!D4)</f>
        <v>吹田２</v>
      </c>
      <c r="C45" s="563"/>
      <c r="D45" s="564"/>
      <c r="E45" s="573"/>
      <c r="F45" s="574"/>
      <c r="G45" s="575"/>
      <c r="H45" s="573"/>
      <c r="I45" s="574"/>
      <c r="J45" s="575"/>
      <c r="K45" s="579"/>
      <c r="L45" s="580"/>
      <c r="M45" s="581"/>
      <c r="N45" s="103"/>
      <c r="O45" s="103"/>
      <c r="P45" s="95"/>
      <c r="Q45" s="586" t="str">
        <f>HYPERLINK(抽選結果!D7)</f>
        <v>豊中</v>
      </c>
      <c r="R45" s="563"/>
      <c r="S45" s="564"/>
      <c r="T45" s="573"/>
      <c r="U45" s="574"/>
      <c r="V45" s="575"/>
      <c r="W45" s="573"/>
      <c r="X45" s="574"/>
      <c r="Y45" s="575"/>
      <c r="Z45" s="579"/>
      <c r="AA45" s="580"/>
      <c r="AB45" s="581"/>
      <c r="AC45" s="103"/>
      <c r="AD45" s="103"/>
      <c r="AE45" s="95"/>
      <c r="AF45" s="92"/>
      <c r="AG45" s="586" t="str">
        <f>HYPERLINK(抽選結果!D10)</f>
        <v>大阪</v>
      </c>
      <c r="AH45" s="563"/>
      <c r="AI45" s="564"/>
      <c r="AJ45" s="573"/>
      <c r="AK45" s="574"/>
      <c r="AL45" s="575"/>
      <c r="AM45" s="573"/>
      <c r="AN45" s="574"/>
      <c r="AO45" s="575"/>
      <c r="AP45" s="579"/>
      <c r="AQ45" s="580"/>
      <c r="AR45" s="581"/>
      <c r="AS45" s="92"/>
      <c r="AT45" s="103"/>
      <c r="AU45" s="95"/>
    </row>
    <row r="46" spans="1:47" ht="18" customHeight="1">
      <c r="A46" s="95"/>
      <c r="B46" s="565"/>
      <c r="C46" s="566"/>
      <c r="D46" s="567"/>
      <c r="E46" s="576"/>
      <c r="F46" s="577"/>
      <c r="G46" s="578"/>
      <c r="H46" s="576"/>
      <c r="I46" s="577"/>
      <c r="J46" s="578"/>
      <c r="K46" s="582"/>
      <c r="L46" s="583"/>
      <c r="M46" s="584"/>
      <c r="N46" s="95"/>
      <c r="O46" s="95"/>
      <c r="P46" s="95"/>
      <c r="Q46" s="565"/>
      <c r="R46" s="566"/>
      <c r="S46" s="567"/>
      <c r="T46" s="576"/>
      <c r="U46" s="577"/>
      <c r="V46" s="578"/>
      <c r="W46" s="576"/>
      <c r="X46" s="577"/>
      <c r="Y46" s="578"/>
      <c r="Z46" s="582"/>
      <c r="AA46" s="583"/>
      <c r="AB46" s="584"/>
      <c r="AC46" s="95"/>
      <c r="AD46" s="95"/>
      <c r="AE46" s="95"/>
      <c r="AF46" s="92"/>
      <c r="AG46" s="565"/>
      <c r="AH46" s="566"/>
      <c r="AI46" s="567"/>
      <c r="AJ46" s="576"/>
      <c r="AK46" s="577"/>
      <c r="AL46" s="578"/>
      <c r="AM46" s="576"/>
      <c r="AN46" s="577"/>
      <c r="AO46" s="578"/>
      <c r="AP46" s="582"/>
      <c r="AQ46" s="583"/>
      <c r="AR46" s="584"/>
      <c r="AS46" s="92"/>
      <c r="AT46" s="95"/>
      <c r="AU46" s="95"/>
    </row>
    <row r="47" spans="1:47" ht="18" customHeight="1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2"/>
      <c r="AG47" s="179"/>
      <c r="AH47" s="179"/>
      <c r="AI47" s="179"/>
      <c r="AJ47" s="180"/>
      <c r="AK47" s="180"/>
      <c r="AL47" s="180"/>
      <c r="AM47" s="180"/>
      <c r="AN47" s="180"/>
      <c r="AO47" s="180"/>
      <c r="AP47" s="105"/>
      <c r="AQ47" s="105"/>
      <c r="AR47" s="105"/>
      <c r="AS47" s="92"/>
      <c r="AT47" s="95"/>
      <c r="AU47" s="95"/>
    </row>
    <row r="48" spans="1:47" ht="18" customHeight="1">
      <c r="A48" s="587" t="s">
        <v>96</v>
      </c>
      <c r="B48" s="587"/>
      <c r="C48" s="587"/>
      <c r="D48" s="588"/>
      <c r="E48" s="589"/>
      <c r="F48" s="92"/>
      <c r="G48" s="92"/>
      <c r="H48" s="92"/>
      <c r="I48" s="92"/>
      <c r="J48" s="92"/>
      <c r="K48" s="92"/>
      <c r="L48" s="590"/>
      <c r="M48" s="591"/>
      <c r="N48" s="92"/>
      <c r="O48" s="92"/>
      <c r="P48" s="104"/>
      <c r="Q48" s="595" t="s">
        <v>81</v>
      </c>
      <c r="R48" s="595"/>
      <c r="S48" s="595"/>
      <c r="T48" s="590"/>
      <c r="U48" s="591"/>
      <c r="V48" s="92"/>
      <c r="W48" s="92"/>
      <c r="X48" s="92"/>
      <c r="Y48" s="92"/>
      <c r="Z48" s="92"/>
      <c r="AA48" s="92"/>
      <c r="AB48" s="590"/>
      <c r="AC48" s="591"/>
      <c r="AD48" s="92"/>
      <c r="AE48" s="92"/>
      <c r="AF48" s="595" t="s">
        <v>85</v>
      </c>
      <c r="AG48" s="595"/>
      <c r="AH48" s="595"/>
      <c r="AI48" s="588"/>
      <c r="AJ48" s="589"/>
      <c r="AK48" s="92"/>
      <c r="AL48" s="92"/>
      <c r="AM48" s="92"/>
      <c r="AN48" s="92"/>
      <c r="AO48" s="92"/>
      <c r="AP48" s="92"/>
      <c r="AQ48" s="588"/>
      <c r="AR48" s="589"/>
      <c r="AS48" s="92"/>
      <c r="AT48" s="92"/>
    </row>
    <row r="49" spans="1:46" ht="18" customHeight="1">
      <c r="A49" s="92"/>
      <c r="B49" s="95"/>
      <c r="C49" s="232"/>
      <c r="D49" s="273"/>
      <c r="E49" s="273"/>
      <c r="F49" s="273"/>
      <c r="G49" s="266"/>
      <c r="H49" s="267"/>
      <c r="I49" s="267"/>
      <c r="J49" s="267"/>
      <c r="K49" s="95"/>
      <c r="L49" s="95"/>
      <c r="M49" s="95"/>
      <c r="N49" s="95"/>
      <c r="O49" s="95"/>
      <c r="P49" s="104"/>
      <c r="Q49" s="149"/>
      <c r="R49" s="149"/>
      <c r="S49" s="149"/>
      <c r="T49" s="268"/>
      <c r="U49" s="269"/>
      <c r="V49" s="269"/>
      <c r="W49" s="268"/>
      <c r="X49" s="269"/>
      <c r="Y49" s="269"/>
      <c r="Z49" s="268"/>
      <c r="AA49" s="269"/>
      <c r="AB49" s="269"/>
      <c r="AC49" s="95"/>
      <c r="AD49" s="95"/>
      <c r="AE49" s="95"/>
      <c r="AF49" s="149"/>
      <c r="AG49" s="149"/>
      <c r="AH49" s="149"/>
      <c r="AI49" s="268"/>
      <c r="AJ49" s="269"/>
      <c r="AK49" s="269"/>
      <c r="AL49" s="268"/>
      <c r="AM49" s="269"/>
      <c r="AN49" s="269"/>
      <c r="AO49" s="268"/>
      <c r="AP49" s="269"/>
      <c r="AQ49" s="269"/>
      <c r="AR49" s="95"/>
      <c r="AS49" s="95"/>
      <c r="AT49" s="95"/>
    </row>
    <row r="50" spans="1:46" ht="18" customHeight="1">
      <c r="A50" s="92"/>
      <c r="B50" s="592"/>
      <c r="C50" s="568"/>
      <c r="D50" s="569"/>
      <c r="E50" s="556" t="str">
        <f>HYPERLINK(B52)</f>
        <v>四条畷</v>
      </c>
      <c r="F50" s="557"/>
      <c r="G50" s="558"/>
      <c r="H50" s="556" t="str">
        <f>HYPERLINK(B54)</f>
        <v>交野</v>
      </c>
      <c r="I50" s="557"/>
      <c r="J50" s="558"/>
      <c r="K50" s="556" t="str">
        <f>HYPERLINK(B56)</f>
        <v>南大阪</v>
      </c>
      <c r="L50" s="557"/>
      <c r="M50" s="558"/>
      <c r="N50" s="95"/>
      <c r="O50" s="95"/>
      <c r="P50" s="104"/>
      <c r="Q50" s="592"/>
      <c r="R50" s="568"/>
      <c r="S50" s="569"/>
      <c r="T50" s="556" t="str">
        <f>HYPERLINK(Q52)</f>
        <v>合同A</v>
      </c>
      <c r="U50" s="557"/>
      <c r="V50" s="558"/>
      <c r="W50" s="556" t="str">
        <f>HYPERLINK(Q54)</f>
        <v>寝屋川２</v>
      </c>
      <c r="X50" s="557"/>
      <c r="Y50" s="558"/>
      <c r="Z50" s="556" t="str">
        <f>HYPERLINK(Q56)</f>
        <v>八尾</v>
      </c>
      <c r="AA50" s="557"/>
      <c r="AB50" s="558"/>
      <c r="AC50" s="165"/>
      <c r="AD50" s="95"/>
      <c r="AE50" s="95"/>
      <c r="AF50" s="592"/>
      <c r="AG50" s="568"/>
      <c r="AH50" s="569"/>
      <c r="AI50" s="556" t="str">
        <f>HYPERLINK(AF52)</f>
        <v>守口</v>
      </c>
      <c r="AJ50" s="557"/>
      <c r="AK50" s="558"/>
      <c r="AL50" s="556" t="str">
        <f>HYPERLINK(AF54)</f>
        <v>吹田</v>
      </c>
      <c r="AM50" s="557"/>
      <c r="AN50" s="558"/>
      <c r="AO50" s="556" t="str">
        <f>HYPERLINK(AF56)</f>
        <v>豊中</v>
      </c>
      <c r="AP50" s="557"/>
      <c r="AQ50" s="558"/>
      <c r="AR50" s="165"/>
      <c r="AS50" s="95"/>
      <c r="AT50" s="95"/>
    </row>
    <row r="51" spans="1:46" ht="18" customHeight="1">
      <c r="A51" s="92"/>
      <c r="B51" s="570"/>
      <c r="C51" s="571"/>
      <c r="D51" s="572"/>
      <c r="E51" s="559"/>
      <c r="F51" s="560"/>
      <c r="G51" s="561"/>
      <c r="H51" s="559"/>
      <c r="I51" s="560"/>
      <c r="J51" s="561"/>
      <c r="K51" s="559"/>
      <c r="L51" s="560"/>
      <c r="M51" s="561"/>
      <c r="N51" s="95"/>
      <c r="O51" s="95"/>
      <c r="P51" s="104"/>
      <c r="Q51" s="570"/>
      <c r="R51" s="571"/>
      <c r="S51" s="572"/>
      <c r="T51" s="559"/>
      <c r="U51" s="560"/>
      <c r="V51" s="561"/>
      <c r="W51" s="559"/>
      <c r="X51" s="560"/>
      <c r="Y51" s="561"/>
      <c r="Z51" s="559"/>
      <c r="AA51" s="560"/>
      <c r="AB51" s="561"/>
      <c r="AC51" s="98"/>
      <c r="AD51" s="95"/>
      <c r="AE51" s="95"/>
      <c r="AF51" s="570"/>
      <c r="AG51" s="571"/>
      <c r="AH51" s="572"/>
      <c r="AI51" s="559"/>
      <c r="AJ51" s="560"/>
      <c r="AK51" s="561"/>
      <c r="AL51" s="559"/>
      <c r="AM51" s="560"/>
      <c r="AN51" s="561"/>
      <c r="AO51" s="559"/>
      <c r="AP51" s="560"/>
      <c r="AQ51" s="561"/>
      <c r="AR51" s="95"/>
      <c r="AS51" s="95"/>
      <c r="AT51" s="95"/>
    </row>
    <row r="52" spans="1:46" ht="18" customHeight="1">
      <c r="A52" s="92"/>
      <c r="B52" s="562" t="str">
        <f>HYPERLINK(抽選結果!D28)</f>
        <v>四条畷</v>
      </c>
      <c r="C52" s="563"/>
      <c r="D52" s="564"/>
      <c r="E52" s="579"/>
      <c r="F52" s="580"/>
      <c r="G52" s="581"/>
      <c r="H52" s="592" t="s">
        <v>77</v>
      </c>
      <c r="I52" s="568"/>
      <c r="J52" s="569"/>
      <c r="K52" s="592" t="s">
        <v>78</v>
      </c>
      <c r="L52" s="568"/>
      <c r="M52" s="569"/>
      <c r="N52" s="148"/>
      <c r="O52" s="149"/>
      <c r="P52" s="104"/>
      <c r="Q52" s="562" t="str">
        <f>HYPERLINK(抽選結果!D12)</f>
        <v>合同A</v>
      </c>
      <c r="R52" s="563"/>
      <c r="S52" s="564"/>
      <c r="T52" s="579"/>
      <c r="U52" s="580"/>
      <c r="V52" s="581"/>
      <c r="W52" s="592" t="s">
        <v>77</v>
      </c>
      <c r="X52" s="568"/>
      <c r="Y52" s="569"/>
      <c r="Z52" s="592" t="s">
        <v>78</v>
      </c>
      <c r="AA52" s="568"/>
      <c r="AB52" s="569"/>
      <c r="AC52" s="95"/>
      <c r="AD52" s="148"/>
      <c r="AE52" s="149"/>
      <c r="AF52" s="562" t="str">
        <f>HYPERLINK(抽選結果!D15)</f>
        <v>守口</v>
      </c>
      <c r="AG52" s="563"/>
      <c r="AH52" s="564"/>
      <c r="AI52" s="579"/>
      <c r="AJ52" s="580"/>
      <c r="AK52" s="581"/>
      <c r="AL52" s="592" t="s">
        <v>77</v>
      </c>
      <c r="AM52" s="568"/>
      <c r="AN52" s="569"/>
      <c r="AO52" s="592" t="s">
        <v>78</v>
      </c>
      <c r="AP52" s="568"/>
      <c r="AQ52" s="569"/>
      <c r="AR52" s="95"/>
      <c r="AS52" s="148"/>
      <c r="AT52" s="149"/>
    </row>
    <row r="53" spans="1:46" ht="18" customHeight="1">
      <c r="A53" s="92"/>
      <c r="B53" s="565"/>
      <c r="C53" s="566"/>
      <c r="D53" s="567"/>
      <c r="E53" s="582"/>
      <c r="F53" s="583"/>
      <c r="G53" s="584"/>
      <c r="H53" s="585" t="str">
        <f>HYPERLINK(B56)</f>
        <v>南大阪</v>
      </c>
      <c r="I53" s="560"/>
      <c r="J53" s="561"/>
      <c r="K53" s="585" t="str">
        <f>HYPERLINK(B54)</f>
        <v>交野</v>
      </c>
      <c r="L53" s="560"/>
      <c r="M53" s="561"/>
      <c r="N53" s="95"/>
      <c r="O53" s="168"/>
      <c r="P53" s="104"/>
      <c r="Q53" s="565"/>
      <c r="R53" s="566"/>
      <c r="S53" s="567"/>
      <c r="T53" s="582"/>
      <c r="U53" s="583"/>
      <c r="V53" s="584"/>
      <c r="W53" s="585" t="str">
        <f>HYPERLINK(Q56)</f>
        <v>八尾</v>
      </c>
      <c r="X53" s="560"/>
      <c r="Y53" s="561"/>
      <c r="Z53" s="585" t="str">
        <f>HYPERLINK(Q54)</f>
        <v>寝屋川２</v>
      </c>
      <c r="AA53" s="560"/>
      <c r="AB53" s="561"/>
      <c r="AC53" s="167"/>
      <c r="AD53" s="95"/>
      <c r="AE53" s="98"/>
      <c r="AF53" s="565"/>
      <c r="AG53" s="566"/>
      <c r="AH53" s="567"/>
      <c r="AI53" s="582"/>
      <c r="AJ53" s="583"/>
      <c r="AK53" s="584"/>
      <c r="AL53" s="585" t="str">
        <f>HYPERLINK(AF56)</f>
        <v>豊中</v>
      </c>
      <c r="AM53" s="560"/>
      <c r="AN53" s="561"/>
      <c r="AO53" s="585" t="str">
        <f>HYPERLINK(AF54)</f>
        <v>吹田</v>
      </c>
      <c r="AP53" s="560"/>
      <c r="AQ53" s="561"/>
      <c r="AR53" s="167"/>
      <c r="AS53" s="95"/>
      <c r="AT53" s="168"/>
    </row>
    <row r="54" spans="1:46" ht="18" customHeight="1">
      <c r="A54" s="92"/>
      <c r="B54" s="562" t="str">
        <f>HYPERLINK(抽選結果!D29)</f>
        <v>交野</v>
      </c>
      <c r="C54" s="563"/>
      <c r="D54" s="564"/>
      <c r="E54" s="573"/>
      <c r="F54" s="574"/>
      <c r="G54" s="575"/>
      <c r="H54" s="579"/>
      <c r="I54" s="580"/>
      <c r="J54" s="581"/>
      <c r="K54" s="592" t="s">
        <v>82</v>
      </c>
      <c r="L54" s="568"/>
      <c r="M54" s="569"/>
      <c r="N54" s="95"/>
      <c r="O54" s="95"/>
      <c r="P54" s="92"/>
      <c r="Q54" s="562" t="str">
        <f>HYPERLINK(抽選結果!D13)</f>
        <v>寝屋川２</v>
      </c>
      <c r="R54" s="563"/>
      <c r="S54" s="564"/>
      <c r="T54" s="573"/>
      <c r="U54" s="574"/>
      <c r="V54" s="575"/>
      <c r="W54" s="579"/>
      <c r="X54" s="580"/>
      <c r="Y54" s="581"/>
      <c r="Z54" s="592" t="s">
        <v>82</v>
      </c>
      <c r="AA54" s="568"/>
      <c r="AB54" s="569"/>
      <c r="AC54" s="101"/>
      <c r="AD54" s="95"/>
      <c r="AE54" s="95"/>
      <c r="AF54" s="562" t="str">
        <f>HYPERLINK(抽選結果!D16)</f>
        <v>吹田</v>
      </c>
      <c r="AG54" s="563"/>
      <c r="AH54" s="564"/>
      <c r="AI54" s="573"/>
      <c r="AJ54" s="574"/>
      <c r="AK54" s="575"/>
      <c r="AL54" s="579"/>
      <c r="AM54" s="580"/>
      <c r="AN54" s="581"/>
      <c r="AO54" s="592" t="s">
        <v>82</v>
      </c>
      <c r="AP54" s="568"/>
      <c r="AQ54" s="569"/>
      <c r="AR54" s="101"/>
      <c r="AS54" s="95"/>
      <c r="AT54" s="95"/>
    </row>
    <row r="55" spans="1:46" ht="18" customHeight="1">
      <c r="A55" s="92"/>
      <c r="B55" s="565"/>
      <c r="C55" s="566"/>
      <c r="D55" s="567"/>
      <c r="E55" s="576"/>
      <c r="F55" s="577"/>
      <c r="G55" s="578"/>
      <c r="H55" s="582"/>
      <c r="I55" s="583"/>
      <c r="J55" s="584"/>
      <c r="K55" s="585" t="str">
        <f>HYPERLINK(B52)</f>
        <v>四条畷</v>
      </c>
      <c r="L55" s="560"/>
      <c r="M55" s="561"/>
      <c r="N55" s="97"/>
      <c r="O55" s="97"/>
      <c r="P55" s="242"/>
      <c r="Q55" s="565"/>
      <c r="R55" s="566"/>
      <c r="S55" s="567"/>
      <c r="T55" s="576"/>
      <c r="U55" s="577"/>
      <c r="V55" s="578"/>
      <c r="W55" s="582"/>
      <c r="X55" s="583"/>
      <c r="Y55" s="584"/>
      <c r="Z55" s="585" t="str">
        <f>HYPERLINK(Q52)</f>
        <v>合同A</v>
      </c>
      <c r="AA55" s="560"/>
      <c r="AB55" s="561"/>
      <c r="AC55" s="232"/>
      <c r="AD55" s="97"/>
      <c r="AE55" s="150"/>
      <c r="AF55" s="565"/>
      <c r="AG55" s="566"/>
      <c r="AH55" s="567"/>
      <c r="AI55" s="576"/>
      <c r="AJ55" s="577"/>
      <c r="AK55" s="578"/>
      <c r="AL55" s="582"/>
      <c r="AM55" s="583"/>
      <c r="AN55" s="584"/>
      <c r="AO55" s="585" t="str">
        <f>HYPERLINK(AF52)</f>
        <v>守口</v>
      </c>
      <c r="AP55" s="560"/>
      <c r="AQ55" s="561"/>
      <c r="AR55" s="97"/>
      <c r="AS55" s="97"/>
      <c r="AT55" s="97"/>
    </row>
    <row r="56" spans="1:46" ht="18" customHeight="1">
      <c r="A56" s="92"/>
      <c r="B56" s="562" t="str">
        <f>HYPERLINK(抽選結果!D30)</f>
        <v>南大阪</v>
      </c>
      <c r="C56" s="563"/>
      <c r="D56" s="564"/>
      <c r="E56" s="573"/>
      <c r="F56" s="574"/>
      <c r="G56" s="575"/>
      <c r="H56" s="573"/>
      <c r="I56" s="574"/>
      <c r="J56" s="575"/>
      <c r="K56" s="579"/>
      <c r="L56" s="580"/>
      <c r="M56" s="581"/>
      <c r="N56" s="103"/>
      <c r="O56" s="103"/>
      <c r="P56" s="92"/>
      <c r="Q56" s="562" t="str">
        <f>HYPERLINK(抽選結果!D14)</f>
        <v>八尾</v>
      </c>
      <c r="R56" s="563"/>
      <c r="S56" s="564"/>
      <c r="T56" s="573"/>
      <c r="U56" s="574"/>
      <c r="V56" s="575"/>
      <c r="W56" s="573"/>
      <c r="X56" s="574"/>
      <c r="Y56" s="575"/>
      <c r="Z56" s="579"/>
      <c r="AA56" s="580"/>
      <c r="AB56" s="581"/>
      <c r="AC56" s="95"/>
      <c r="AD56" s="103"/>
      <c r="AE56" s="103"/>
      <c r="AF56" s="562" t="str">
        <f>HYPERLINK(抽選結果!D17)</f>
        <v>豊中</v>
      </c>
      <c r="AG56" s="563"/>
      <c r="AH56" s="564"/>
      <c r="AI56" s="573"/>
      <c r="AJ56" s="574"/>
      <c r="AK56" s="575"/>
      <c r="AL56" s="573"/>
      <c r="AM56" s="574"/>
      <c r="AN56" s="575"/>
      <c r="AO56" s="579"/>
      <c r="AP56" s="580"/>
      <c r="AQ56" s="581"/>
      <c r="AR56" s="95"/>
      <c r="AS56" s="103"/>
      <c r="AT56" s="103"/>
    </row>
    <row r="57" spans="1:46" ht="18" customHeight="1">
      <c r="A57" s="92"/>
      <c r="B57" s="565"/>
      <c r="C57" s="566"/>
      <c r="D57" s="567"/>
      <c r="E57" s="576"/>
      <c r="F57" s="577"/>
      <c r="G57" s="578"/>
      <c r="H57" s="576"/>
      <c r="I57" s="577"/>
      <c r="J57" s="578"/>
      <c r="K57" s="582"/>
      <c r="L57" s="583"/>
      <c r="M57" s="584"/>
      <c r="N57" s="95"/>
      <c r="O57" s="95"/>
      <c r="P57" s="92"/>
      <c r="Q57" s="565"/>
      <c r="R57" s="566"/>
      <c r="S57" s="567"/>
      <c r="T57" s="576"/>
      <c r="U57" s="577"/>
      <c r="V57" s="578"/>
      <c r="W57" s="576"/>
      <c r="X57" s="577"/>
      <c r="Y57" s="578"/>
      <c r="Z57" s="582"/>
      <c r="AA57" s="583"/>
      <c r="AB57" s="584"/>
      <c r="AC57" s="95"/>
      <c r="AD57" s="95"/>
      <c r="AE57" s="95"/>
      <c r="AF57" s="565"/>
      <c r="AG57" s="566"/>
      <c r="AH57" s="567"/>
      <c r="AI57" s="576"/>
      <c r="AJ57" s="577"/>
      <c r="AK57" s="578"/>
      <c r="AL57" s="576"/>
      <c r="AM57" s="577"/>
      <c r="AN57" s="578"/>
      <c r="AO57" s="582"/>
      <c r="AP57" s="583"/>
      <c r="AQ57" s="584"/>
      <c r="AR57" s="122"/>
      <c r="AS57" s="95"/>
      <c r="AT57" s="95"/>
    </row>
    <row r="58" spans="1:46" ht="18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</row>
    <row r="59" spans="1:46" ht="20.25" customHeight="1">
      <c r="A59" s="595" t="s">
        <v>183</v>
      </c>
      <c r="B59" s="595"/>
      <c r="C59" s="595"/>
      <c r="D59" s="588"/>
      <c r="E59" s="589"/>
      <c r="F59" s="92"/>
      <c r="G59" s="92"/>
      <c r="H59" s="92"/>
      <c r="I59" s="92"/>
      <c r="J59" s="92"/>
      <c r="K59" s="92"/>
      <c r="L59" s="590"/>
      <c r="M59" s="591"/>
      <c r="N59" s="92"/>
      <c r="O59" s="92"/>
      <c r="P59" s="104"/>
      <c r="Q59" s="595" t="s">
        <v>93</v>
      </c>
      <c r="R59" s="595"/>
      <c r="S59" s="595"/>
      <c r="T59" s="590"/>
      <c r="U59" s="591"/>
      <c r="V59" s="92"/>
      <c r="W59" s="92"/>
      <c r="X59" s="92"/>
      <c r="Y59" s="92"/>
      <c r="Z59" s="92"/>
      <c r="AA59" s="92"/>
      <c r="AB59" s="590"/>
      <c r="AC59" s="591"/>
      <c r="AD59" s="92"/>
      <c r="AE59" s="92"/>
      <c r="AF59" s="595" t="s">
        <v>94</v>
      </c>
      <c r="AG59" s="595"/>
      <c r="AH59" s="595"/>
      <c r="AI59" s="588"/>
      <c r="AJ59" s="589"/>
      <c r="AK59" s="92"/>
      <c r="AL59" s="92"/>
      <c r="AM59" s="92"/>
      <c r="AN59" s="92"/>
      <c r="AO59" s="92"/>
      <c r="AP59" s="92"/>
      <c r="AQ59" s="588"/>
      <c r="AR59" s="589"/>
      <c r="AS59" s="92"/>
    </row>
    <row r="60" spans="1:46" ht="20.25" customHeight="1">
      <c r="A60" s="92"/>
      <c r="B60" s="95"/>
      <c r="C60" s="232"/>
      <c r="D60" s="273"/>
      <c r="E60" s="273"/>
      <c r="F60" s="273"/>
      <c r="G60" s="266"/>
      <c r="H60" s="267"/>
      <c r="I60" s="267"/>
      <c r="J60" s="267"/>
      <c r="K60" s="95"/>
      <c r="L60" s="95"/>
      <c r="M60" s="95"/>
      <c r="N60" s="95"/>
      <c r="O60" s="95"/>
      <c r="P60" s="104"/>
      <c r="Q60" s="149"/>
      <c r="R60" s="149"/>
      <c r="S60" s="149"/>
      <c r="T60" s="268"/>
      <c r="U60" s="269"/>
      <c r="V60" s="269"/>
      <c r="W60" s="268"/>
      <c r="X60" s="269"/>
      <c r="Y60" s="269"/>
      <c r="Z60" s="268"/>
      <c r="AA60" s="269"/>
      <c r="AB60" s="269"/>
      <c r="AC60" s="95"/>
      <c r="AD60" s="95"/>
      <c r="AE60" s="95"/>
      <c r="AF60" s="149"/>
      <c r="AG60" s="149"/>
      <c r="AH60" s="149"/>
      <c r="AI60" s="268"/>
      <c r="AJ60" s="269"/>
      <c r="AK60" s="269"/>
      <c r="AL60" s="268"/>
      <c r="AM60" s="269"/>
      <c r="AN60" s="269"/>
      <c r="AO60" s="268"/>
      <c r="AP60" s="269"/>
      <c r="AQ60" s="269"/>
      <c r="AR60" s="95"/>
      <c r="AS60" s="95"/>
    </row>
    <row r="61" spans="1:46" ht="20.25" customHeight="1">
      <c r="A61" s="92"/>
      <c r="B61" s="592"/>
      <c r="C61" s="568"/>
      <c r="D61" s="569"/>
      <c r="E61" s="556" t="str">
        <f>HYPERLINK(B63)</f>
        <v>寝屋川１</v>
      </c>
      <c r="F61" s="557"/>
      <c r="G61" s="558"/>
      <c r="H61" s="556" t="str">
        <f>HYPERLINK(B65)</f>
        <v>東大K</v>
      </c>
      <c r="I61" s="557"/>
      <c r="J61" s="558"/>
      <c r="K61" s="556" t="str">
        <f>HYPERLINK(B67)</f>
        <v>阿倍野</v>
      </c>
      <c r="L61" s="557"/>
      <c r="M61" s="558"/>
      <c r="N61" s="95"/>
      <c r="O61" s="95"/>
      <c r="P61" s="104"/>
      <c r="Q61" s="592"/>
      <c r="R61" s="568"/>
      <c r="S61" s="569"/>
      <c r="T61" s="556" t="str">
        <f>HYPERLINK(Q63)</f>
        <v>OTJ</v>
      </c>
      <c r="U61" s="557"/>
      <c r="V61" s="558"/>
      <c r="W61" s="556" t="str">
        <f>HYPERLINK(Q65)</f>
        <v>箕面１</v>
      </c>
      <c r="X61" s="557"/>
      <c r="Y61" s="558"/>
      <c r="Z61" s="556" t="str">
        <f>HYPERLINK(Q67)</f>
        <v>高槻</v>
      </c>
      <c r="AA61" s="557"/>
      <c r="AB61" s="558"/>
      <c r="AC61" s="165"/>
      <c r="AD61" s="95"/>
      <c r="AE61" s="95"/>
      <c r="AF61" s="592"/>
      <c r="AG61" s="568"/>
      <c r="AH61" s="569"/>
      <c r="AI61" s="556" t="str">
        <f>HYPERLINK(AF63)</f>
        <v>大阪中</v>
      </c>
      <c r="AJ61" s="557"/>
      <c r="AK61" s="558"/>
      <c r="AL61" s="556" t="str">
        <f>HYPERLINK(AF65)</f>
        <v>みなと</v>
      </c>
      <c r="AM61" s="557"/>
      <c r="AN61" s="558"/>
      <c r="AO61" s="593" t="s">
        <v>282</v>
      </c>
      <c r="AP61" s="557"/>
      <c r="AQ61" s="558"/>
      <c r="AR61" s="165"/>
      <c r="AS61" s="95"/>
    </row>
    <row r="62" spans="1:46" ht="20.25" customHeight="1">
      <c r="A62" s="92"/>
      <c r="B62" s="570"/>
      <c r="C62" s="571"/>
      <c r="D62" s="572"/>
      <c r="E62" s="559"/>
      <c r="F62" s="560"/>
      <c r="G62" s="561"/>
      <c r="H62" s="559"/>
      <c r="I62" s="560"/>
      <c r="J62" s="561"/>
      <c r="K62" s="559"/>
      <c r="L62" s="560"/>
      <c r="M62" s="561"/>
      <c r="N62" s="95"/>
      <c r="O62" s="95"/>
      <c r="P62" s="104"/>
      <c r="Q62" s="570"/>
      <c r="R62" s="571"/>
      <c r="S62" s="572"/>
      <c r="T62" s="559"/>
      <c r="U62" s="560"/>
      <c r="V62" s="561"/>
      <c r="W62" s="559"/>
      <c r="X62" s="560"/>
      <c r="Y62" s="561"/>
      <c r="Z62" s="559"/>
      <c r="AA62" s="560"/>
      <c r="AB62" s="561"/>
      <c r="AC62" s="98"/>
      <c r="AD62" s="95"/>
      <c r="AE62" s="95"/>
      <c r="AF62" s="570"/>
      <c r="AG62" s="571"/>
      <c r="AH62" s="572"/>
      <c r="AI62" s="559"/>
      <c r="AJ62" s="560"/>
      <c r="AK62" s="561"/>
      <c r="AL62" s="559"/>
      <c r="AM62" s="560"/>
      <c r="AN62" s="561"/>
      <c r="AO62" s="559"/>
      <c r="AP62" s="560"/>
      <c r="AQ62" s="561"/>
      <c r="AR62" s="95"/>
      <c r="AS62" s="95"/>
    </row>
    <row r="63" spans="1:46" ht="20.25" customHeight="1">
      <c r="A63" s="92"/>
      <c r="B63" s="562" t="str">
        <f>HYPERLINK(抽選結果!D18)</f>
        <v>寝屋川１</v>
      </c>
      <c r="C63" s="568"/>
      <c r="D63" s="569"/>
      <c r="E63" s="579"/>
      <c r="F63" s="580"/>
      <c r="G63" s="581"/>
      <c r="H63" s="592" t="s">
        <v>77</v>
      </c>
      <c r="I63" s="568"/>
      <c r="J63" s="569"/>
      <c r="K63" s="592" t="s">
        <v>78</v>
      </c>
      <c r="L63" s="568"/>
      <c r="M63" s="569"/>
      <c r="N63" s="148"/>
      <c r="O63" s="149"/>
      <c r="P63" s="104"/>
      <c r="Q63" s="562" t="str">
        <f>HYPERLINK(抽選結果!D21)</f>
        <v>OTJ</v>
      </c>
      <c r="R63" s="563"/>
      <c r="S63" s="564"/>
      <c r="T63" s="579"/>
      <c r="U63" s="580"/>
      <c r="V63" s="581"/>
      <c r="W63" s="592" t="s">
        <v>77</v>
      </c>
      <c r="X63" s="568"/>
      <c r="Y63" s="569"/>
      <c r="Z63" s="592" t="s">
        <v>78</v>
      </c>
      <c r="AA63" s="568"/>
      <c r="AB63" s="569"/>
      <c r="AC63" s="95"/>
      <c r="AD63" s="148"/>
      <c r="AE63" s="149"/>
      <c r="AF63" s="562" t="str">
        <f>HYPERLINK(抽選結果!D24)</f>
        <v>大阪中</v>
      </c>
      <c r="AG63" s="563"/>
      <c r="AH63" s="564"/>
      <c r="AI63" s="579"/>
      <c r="AJ63" s="580"/>
      <c r="AK63" s="581"/>
      <c r="AL63" s="592" t="s">
        <v>77</v>
      </c>
      <c r="AM63" s="568"/>
      <c r="AN63" s="569"/>
      <c r="AO63" s="592" t="s">
        <v>78</v>
      </c>
      <c r="AP63" s="568"/>
      <c r="AQ63" s="569"/>
      <c r="AR63" s="95"/>
      <c r="AS63" s="148"/>
    </row>
    <row r="64" spans="1:46" ht="20.25" customHeight="1">
      <c r="A64" s="92"/>
      <c r="B64" s="570"/>
      <c r="C64" s="571"/>
      <c r="D64" s="572"/>
      <c r="E64" s="582"/>
      <c r="F64" s="583"/>
      <c r="G64" s="584"/>
      <c r="H64" s="585" t="str">
        <f>HYPERLINK(B67)</f>
        <v>阿倍野</v>
      </c>
      <c r="I64" s="560"/>
      <c r="J64" s="561"/>
      <c r="K64" s="585" t="str">
        <f>HYPERLINK(B65)</f>
        <v>東大K</v>
      </c>
      <c r="L64" s="560"/>
      <c r="M64" s="561"/>
      <c r="N64" s="95"/>
      <c r="O64" s="168"/>
      <c r="P64" s="104"/>
      <c r="Q64" s="565"/>
      <c r="R64" s="566"/>
      <c r="S64" s="567"/>
      <c r="T64" s="582"/>
      <c r="U64" s="583"/>
      <c r="V64" s="584"/>
      <c r="W64" s="585" t="s">
        <v>281</v>
      </c>
      <c r="X64" s="560"/>
      <c r="Y64" s="561"/>
      <c r="Z64" s="585" t="str">
        <f>HYPERLINK(Q65)</f>
        <v>箕面１</v>
      </c>
      <c r="AA64" s="560"/>
      <c r="AB64" s="561"/>
      <c r="AC64" s="167"/>
      <c r="AD64" s="95"/>
      <c r="AE64" s="98"/>
      <c r="AF64" s="565"/>
      <c r="AG64" s="566"/>
      <c r="AH64" s="567"/>
      <c r="AI64" s="582"/>
      <c r="AJ64" s="583"/>
      <c r="AK64" s="584"/>
      <c r="AL64" s="585" t="str">
        <f>HYPERLINK(AF67)</f>
        <v>箕面２</v>
      </c>
      <c r="AM64" s="560"/>
      <c r="AN64" s="561"/>
      <c r="AO64" s="585" t="str">
        <f>HYPERLINK(AF65)</f>
        <v>みなと</v>
      </c>
      <c r="AP64" s="560"/>
      <c r="AQ64" s="561"/>
      <c r="AR64" s="167"/>
      <c r="AS64" s="95"/>
    </row>
    <row r="65" spans="1:45" ht="20.25" customHeight="1">
      <c r="A65" s="92"/>
      <c r="B65" s="562" t="str">
        <f>HYPERLINK(抽選結果!D19)</f>
        <v>東大K</v>
      </c>
      <c r="C65" s="568"/>
      <c r="D65" s="569"/>
      <c r="E65" s="573"/>
      <c r="F65" s="574"/>
      <c r="G65" s="575"/>
      <c r="H65" s="579"/>
      <c r="I65" s="580"/>
      <c r="J65" s="581"/>
      <c r="K65" s="592" t="s">
        <v>82</v>
      </c>
      <c r="L65" s="568"/>
      <c r="M65" s="569"/>
      <c r="N65" s="95"/>
      <c r="O65" s="95"/>
      <c r="P65" s="92"/>
      <c r="Q65" s="562" t="str">
        <f>HYPERLINK(抽選結果!D22)</f>
        <v>箕面１</v>
      </c>
      <c r="R65" s="563"/>
      <c r="S65" s="564"/>
      <c r="T65" s="573"/>
      <c r="U65" s="574"/>
      <c r="V65" s="575"/>
      <c r="W65" s="579"/>
      <c r="X65" s="580"/>
      <c r="Y65" s="581"/>
      <c r="Z65" s="592" t="s">
        <v>82</v>
      </c>
      <c r="AA65" s="568"/>
      <c r="AB65" s="569"/>
      <c r="AC65" s="101"/>
      <c r="AD65" s="95"/>
      <c r="AE65" s="95"/>
      <c r="AF65" s="562" t="str">
        <f>HYPERLINK(抽選結果!D25)</f>
        <v>みなと</v>
      </c>
      <c r="AG65" s="563"/>
      <c r="AH65" s="564"/>
      <c r="AI65" s="573"/>
      <c r="AJ65" s="574"/>
      <c r="AK65" s="575"/>
      <c r="AL65" s="579"/>
      <c r="AM65" s="580"/>
      <c r="AN65" s="581"/>
      <c r="AO65" s="592" t="s">
        <v>82</v>
      </c>
      <c r="AP65" s="568"/>
      <c r="AQ65" s="569"/>
      <c r="AR65" s="101"/>
      <c r="AS65" s="95"/>
    </row>
    <row r="66" spans="1:45" ht="20.25" customHeight="1">
      <c r="A66" s="92"/>
      <c r="B66" s="570"/>
      <c r="C66" s="571"/>
      <c r="D66" s="572"/>
      <c r="E66" s="576"/>
      <c r="F66" s="577"/>
      <c r="G66" s="578"/>
      <c r="H66" s="582"/>
      <c r="I66" s="583"/>
      <c r="J66" s="584"/>
      <c r="K66" s="585" t="str">
        <f>HYPERLINK(B63)</f>
        <v>寝屋川１</v>
      </c>
      <c r="L66" s="560"/>
      <c r="M66" s="561"/>
      <c r="N66" s="97"/>
      <c r="O66" s="97"/>
      <c r="P66" s="242"/>
      <c r="Q66" s="565"/>
      <c r="R66" s="566"/>
      <c r="S66" s="567"/>
      <c r="T66" s="576"/>
      <c r="U66" s="577"/>
      <c r="V66" s="578"/>
      <c r="W66" s="582"/>
      <c r="X66" s="583"/>
      <c r="Y66" s="584"/>
      <c r="Z66" s="585" t="str">
        <f>HYPERLINK(Q63)</f>
        <v>OTJ</v>
      </c>
      <c r="AA66" s="560"/>
      <c r="AB66" s="561"/>
      <c r="AC66" s="232"/>
      <c r="AD66" s="97"/>
      <c r="AE66" s="150"/>
      <c r="AF66" s="565"/>
      <c r="AG66" s="566"/>
      <c r="AH66" s="567"/>
      <c r="AI66" s="576"/>
      <c r="AJ66" s="577"/>
      <c r="AK66" s="578"/>
      <c r="AL66" s="582"/>
      <c r="AM66" s="583"/>
      <c r="AN66" s="584"/>
      <c r="AO66" s="585" t="str">
        <f>HYPERLINK(AF63)</f>
        <v>大阪中</v>
      </c>
      <c r="AP66" s="560"/>
      <c r="AQ66" s="561"/>
      <c r="AR66" s="97"/>
      <c r="AS66" s="97"/>
    </row>
    <row r="67" spans="1:45" ht="20.25" customHeight="1">
      <c r="A67" s="92"/>
      <c r="B67" s="562" t="str">
        <f>HYPERLINK(抽選結果!D20)</f>
        <v>阿倍野</v>
      </c>
      <c r="C67" s="568"/>
      <c r="D67" s="569"/>
      <c r="E67" s="573"/>
      <c r="F67" s="574"/>
      <c r="G67" s="575"/>
      <c r="H67" s="573"/>
      <c r="I67" s="574"/>
      <c r="J67" s="575"/>
      <c r="K67" s="579"/>
      <c r="L67" s="580"/>
      <c r="M67" s="581"/>
      <c r="N67" s="103"/>
      <c r="O67" s="103"/>
      <c r="P67" s="92"/>
      <c r="Q67" s="562" t="s">
        <v>281</v>
      </c>
      <c r="R67" s="563"/>
      <c r="S67" s="564"/>
      <c r="T67" s="573"/>
      <c r="U67" s="574"/>
      <c r="V67" s="575"/>
      <c r="W67" s="573"/>
      <c r="X67" s="574"/>
      <c r="Y67" s="575"/>
      <c r="Z67" s="579"/>
      <c r="AA67" s="580"/>
      <c r="AB67" s="581"/>
      <c r="AC67" s="95"/>
      <c r="AD67" s="103"/>
      <c r="AE67" s="103"/>
      <c r="AF67" s="562" t="s">
        <v>282</v>
      </c>
      <c r="AG67" s="563"/>
      <c r="AH67" s="564"/>
      <c r="AI67" s="573"/>
      <c r="AJ67" s="574"/>
      <c r="AK67" s="575"/>
      <c r="AL67" s="573"/>
      <c r="AM67" s="574"/>
      <c r="AN67" s="575"/>
      <c r="AO67" s="579"/>
      <c r="AP67" s="580"/>
      <c r="AQ67" s="581"/>
      <c r="AR67" s="95"/>
      <c r="AS67" s="103"/>
    </row>
    <row r="68" spans="1:45" ht="20.25" customHeight="1">
      <c r="A68" s="92"/>
      <c r="B68" s="570"/>
      <c r="C68" s="571"/>
      <c r="D68" s="572"/>
      <c r="E68" s="576"/>
      <c r="F68" s="577"/>
      <c r="G68" s="578"/>
      <c r="H68" s="576"/>
      <c r="I68" s="577"/>
      <c r="J68" s="578"/>
      <c r="K68" s="582"/>
      <c r="L68" s="583"/>
      <c r="M68" s="584"/>
      <c r="N68" s="95"/>
      <c r="O68" s="95"/>
      <c r="P68" s="92"/>
      <c r="Q68" s="565"/>
      <c r="R68" s="566"/>
      <c r="S68" s="567"/>
      <c r="T68" s="576"/>
      <c r="U68" s="577"/>
      <c r="V68" s="578"/>
      <c r="W68" s="576"/>
      <c r="X68" s="577"/>
      <c r="Y68" s="578"/>
      <c r="Z68" s="582"/>
      <c r="AA68" s="583"/>
      <c r="AB68" s="584"/>
      <c r="AC68" s="95"/>
      <c r="AD68" s="95"/>
      <c r="AE68" s="95"/>
      <c r="AF68" s="565"/>
      <c r="AG68" s="566"/>
      <c r="AH68" s="567"/>
      <c r="AI68" s="576"/>
      <c r="AJ68" s="577"/>
      <c r="AK68" s="578"/>
      <c r="AL68" s="576"/>
      <c r="AM68" s="577"/>
      <c r="AN68" s="578"/>
      <c r="AO68" s="582"/>
      <c r="AP68" s="583"/>
      <c r="AQ68" s="584"/>
      <c r="AR68" s="122"/>
      <c r="AS68" s="95"/>
    </row>
    <row r="70" spans="1:45" ht="20.25" customHeight="1">
      <c r="O70" s="594" t="s">
        <v>184</v>
      </c>
      <c r="P70" s="594"/>
      <c r="Q70" s="594"/>
      <c r="R70" s="594"/>
      <c r="S70" s="594"/>
      <c r="T70" s="594"/>
      <c r="U70" s="594"/>
      <c r="V70" s="594"/>
      <c r="W70" s="594"/>
      <c r="X70" s="594"/>
      <c r="Y70" s="594"/>
      <c r="Z70" s="594"/>
      <c r="AA70" s="594"/>
      <c r="AB70" s="594"/>
      <c r="AC70" s="594"/>
      <c r="AD70" s="594"/>
      <c r="AE70" s="594"/>
      <c r="AF70" s="594"/>
      <c r="AG70" s="594"/>
    </row>
  </sheetData>
  <mergeCells count="383">
    <mergeCell ref="W1:AD1"/>
    <mergeCell ref="A2:C2"/>
    <mergeCell ref="D2:E2"/>
    <mergeCell ref="K2:N2"/>
    <mergeCell ref="P2:R2"/>
    <mergeCell ref="S2:T2"/>
    <mergeCell ref="AA2:AB2"/>
    <mergeCell ref="AF2:AH2"/>
    <mergeCell ref="AI2:AJ2"/>
    <mergeCell ref="AQ2:AR2"/>
    <mergeCell ref="C3:F3"/>
    <mergeCell ref="G3:J3"/>
    <mergeCell ref="R3:U3"/>
    <mergeCell ref="V3:Y3"/>
    <mergeCell ref="AH3:AK3"/>
    <mergeCell ref="AL3:AO3"/>
    <mergeCell ref="D4:E4"/>
    <mergeCell ref="L4:M4"/>
    <mergeCell ref="S4:T4"/>
    <mergeCell ref="AA4:AB4"/>
    <mergeCell ref="AI4:AJ4"/>
    <mergeCell ref="AQ4:AR4"/>
    <mergeCell ref="H5:I5"/>
    <mergeCell ref="W5:X5"/>
    <mergeCell ref="AM5:AN5"/>
    <mergeCell ref="G6:J6"/>
    <mergeCell ref="V6:Y6"/>
    <mergeCell ref="AL6:AO6"/>
    <mergeCell ref="D7:E7"/>
    <mergeCell ref="L7:M7"/>
    <mergeCell ref="S7:T7"/>
    <mergeCell ref="AA7:AB7"/>
    <mergeCell ref="AI7:AJ7"/>
    <mergeCell ref="AQ7:AR7"/>
    <mergeCell ref="C8:F8"/>
    <mergeCell ref="L8:M8"/>
    <mergeCell ref="R8:U8"/>
    <mergeCell ref="AA8:AB8"/>
    <mergeCell ref="AH8:AK8"/>
    <mergeCell ref="AQ8:AR8"/>
    <mergeCell ref="B9:C9"/>
    <mergeCell ref="F9:G9"/>
    <mergeCell ref="J9:K9"/>
    <mergeCell ref="N9:O9"/>
    <mergeCell ref="Q9:R9"/>
    <mergeCell ref="U9:V9"/>
    <mergeCell ref="Y9:Z9"/>
    <mergeCell ref="AC9:AD9"/>
    <mergeCell ref="AG9:AH9"/>
    <mergeCell ref="AK9:AL9"/>
    <mergeCell ref="AO9:AP9"/>
    <mergeCell ref="AS9:AT9"/>
    <mergeCell ref="H10:I10"/>
    <mergeCell ref="W10:X10"/>
    <mergeCell ref="AM10:AN10"/>
    <mergeCell ref="H11:I11"/>
    <mergeCell ref="W11:X11"/>
    <mergeCell ref="AM11:AN11"/>
    <mergeCell ref="A13:E13"/>
    <mergeCell ref="G13:J13"/>
    <mergeCell ref="Q13:T13"/>
    <mergeCell ref="U13:Z13"/>
    <mergeCell ref="AF13:AI13"/>
    <mergeCell ref="AK13:AN13"/>
    <mergeCell ref="C14:F14"/>
    <mergeCell ref="G14:J14"/>
    <mergeCell ref="D15:E15"/>
    <mergeCell ref="L15:M15"/>
    <mergeCell ref="H16:I16"/>
    <mergeCell ref="G17:J17"/>
    <mergeCell ref="W17:Y17"/>
    <mergeCell ref="Z17:AB17"/>
    <mergeCell ref="AL17:AN17"/>
    <mergeCell ref="Q15:S16"/>
    <mergeCell ref="T15:V16"/>
    <mergeCell ref="W15:Y16"/>
    <mergeCell ref="Z15:AB16"/>
    <mergeCell ref="AF15:AH16"/>
    <mergeCell ref="AI15:AK16"/>
    <mergeCell ref="AL15:AN16"/>
    <mergeCell ref="D18:E18"/>
    <mergeCell ref="L18:M18"/>
    <mergeCell ref="W18:Y18"/>
    <mergeCell ref="Z18:AB18"/>
    <mergeCell ref="AL18:AN18"/>
    <mergeCell ref="AO18:AQ18"/>
    <mergeCell ref="C19:F19"/>
    <mergeCell ref="L19:M19"/>
    <mergeCell ref="Z19:AB19"/>
    <mergeCell ref="AO19:AQ19"/>
    <mergeCell ref="W19:Y20"/>
    <mergeCell ref="AF19:AH20"/>
    <mergeCell ref="AI19:AK20"/>
    <mergeCell ref="B20:C20"/>
    <mergeCell ref="F20:G20"/>
    <mergeCell ref="J20:K20"/>
    <mergeCell ref="N20:O20"/>
    <mergeCell ref="Z20:AB20"/>
    <mergeCell ref="AO20:AQ20"/>
    <mergeCell ref="H21:I21"/>
    <mergeCell ref="H22:I22"/>
    <mergeCell ref="A24:E24"/>
    <mergeCell ref="G24:J24"/>
    <mergeCell ref="Q24:T24"/>
    <mergeCell ref="AA24:AB24"/>
    <mergeCell ref="AE24:AG24"/>
    <mergeCell ref="AL19:AN20"/>
    <mergeCell ref="Q21:S22"/>
    <mergeCell ref="T21:V22"/>
    <mergeCell ref="W21:Y22"/>
    <mergeCell ref="Z21:AB22"/>
    <mergeCell ref="AF21:AH22"/>
    <mergeCell ref="AI21:AK22"/>
    <mergeCell ref="AL21:AN22"/>
    <mergeCell ref="AO21:AQ22"/>
    <mergeCell ref="Q19:S20"/>
    <mergeCell ref="T19:V20"/>
    <mergeCell ref="K31:M31"/>
    <mergeCell ref="AA31:AC31"/>
    <mergeCell ref="AO31:AQ31"/>
    <mergeCell ref="A37:C37"/>
    <mergeCell ref="D37:E37"/>
    <mergeCell ref="K37:N37"/>
    <mergeCell ref="P37:R37"/>
    <mergeCell ref="S37:T37"/>
    <mergeCell ref="AA37:AB37"/>
    <mergeCell ref="AF37:AH37"/>
    <mergeCell ref="AI37:AJ37"/>
    <mergeCell ref="AP37:AS37"/>
    <mergeCell ref="B30:D31"/>
    <mergeCell ref="E30:G31"/>
    <mergeCell ref="H30:J31"/>
    <mergeCell ref="AF30:AH31"/>
    <mergeCell ref="AI30:AK31"/>
    <mergeCell ref="AL30:AN31"/>
    <mergeCell ref="B32:D33"/>
    <mergeCell ref="E32:G33"/>
    <mergeCell ref="H32:J33"/>
    <mergeCell ref="R30:T31"/>
    <mergeCell ref="U30:W31"/>
    <mergeCell ref="K44:M44"/>
    <mergeCell ref="Z44:AB44"/>
    <mergeCell ref="AG43:AI44"/>
    <mergeCell ref="AG38:AJ38"/>
    <mergeCell ref="AK38:AL38"/>
    <mergeCell ref="AN38:AO38"/>
    <mergeCell ref="AQ38:AR38"/>
    <mergeCell ref="K32:M33"/>
    <mergeCell ref="H42:J42"/>
    <mergeCell ref="K42:M42"/>
    <mergeCell ref="W42:Y42"/>
    <mergeCell ref="Z42:AB42"/>
    <mergeCell ref="AM42:AO42"/>
    <mergeCell ref="AP42:AR42"/>
    <mergeCell ref="K43:M43"/>
    <mergeCell ref="Z43:AB43"/>
    <mergeCell ref="AP43:AR43"/>
    <mergeCell ref="AG41:AI42"/>
    <mergeCell ref="AJ41:AL42"/>
    <mergeCell ref="H41:J41"/>
    <mergeCell ref="K41:M41"/>
    <mergeCell ref="W41:Y41"/>
    <mergeCell ref="Z41:AB41"/>
    <mergeCell ref="AM41:AO41"/>
    <mergeCell ref="AP41:AR41"/>
    <mergeCell ref="Q48:S48"/>
    <mergeCell ref="T48:U48"/>
    <mergeCell ref="AB48:AC48"/>
    <mergeCell ref="AF48:AH48"/>
    <mergeCell ref="AI48:AJ48"/>
    <mergeCell ref="AQ48:AR48"/>
    <mergeCell ref="AM43:AO44"/>
    <mergeCell ref="W43:Y44"/>
    <mergeCell ref="AG45:AI46"/>
    <mergeCell ref="AJ45:AL46"/>
    <mergeCell ref="AM45:AO46"/>
    <mergeCell ref="AP45:AR46"/>
    <mergeCell ref="A59:C59"/>
    <mergeCell ref="D59:E59"/>
    <mergeCell ref="L59:M59"/>
    <mergeCell ref="Q59:S59"/>
    <mergeCell ref="T59:U59"/>
    <mergeCell ref="AB59:AC59"/>
    <mergeCell ref="AF59:AH59"/>
    <mergeCell ref="AI59:AJ59"/>
    <mergeCell ref="AQ59:AR59"/>
    <mergeCell ref="AO15:AQ16"/>
    <mergeCell ref="Q17:S18"/>
    <mergeCell ref="T17:V18"/>
    <mergeCell ref="AF17:AH18"/>
    <mergeCell ref="AI17:AK18"/>
    <mergeCell ref="AO17:AQ17"/>
    <mergeCell ref="R28:T29"/>
    <mergeCell ref="U28:W29"/>
    <mergeCell ref="AP44:AR44"/>
    <mergeCell ref="AJ43:AL44"/>
    <mergeCell ref="AF32:AH33"/>
    <mergeCell ref="AI32:AK33"/>
    <mergeCell ref="AL32:AN33"/>
    <mergeCell ref="AO32:AQ33"/>
    <mergeCell ref="AG39:AI40"/>
    <mergeCell ref="X30:Z31"/>
    <mergeCell ref="AO30:AQ30"/>
    <mergeCell ref="X29:Z29"/>
    <mergeCell ref="AA29:AC29"/>
    <mergeCell ref="AL29:AN29"/>
    <mergeCell ref="AO29:AQ29"/>
    <mergeCell ref="AJ39:AL40"/>
    <mergeCell ref="AM39:AO40"/>
    <mergeCell ref="AP39:AR40"/>
    <mergeCell ref="AF56:AH57"/>
    <mergeCell ref="H52:J52"/>
    <mergeCell ref="K52:M52"/>
    <mergeCell ref="W52:Y52"/>
    <mergeCell ref="Z52:AB52"/>
    <mergeCell ref="H53:J53"/>
    <mergeCell ref="K53:M53"/>
    <mergeCell ref="W53:Y53"/>
    <mergeCell ref="Z53:AB53"/>
    <mergeCell ref="H54:J55"/>
    <mergeCell ref="Q54:S55"/>
    <mergeCell ref="T54:V55"/>
    <mergeCell ref="W54:Y55"/>
    <mergeCell ref="AF54:AH55"/>
    <mergeCell ref="K54:M54"/>
    <mergeCell ref="Z54:AB54"/>
    <mergeCell ref="K55:M55"/>
    <mergeCell ref="Z55:AB55"/>
    <mergeCell ref="AF52:AH53"/>
    <mergeCell ref="AO54:AQ54"/>
    <mergeCell ref="AO55:AQ55"/>
    <mergeCell ref="AL52:AN52"/>
    <mergeCell ref="AO52:AQ52"/>
    <mergeCell ref="AL53:AN53"/>
    <mergeCell ref="AO53:AQ53"/>
    <mergeCell ref="AI61:AK62"/>
    <mergeCell ref="AL61:AN62"/>
    <mergeCell ref="AO61:AQ62"/>
    <mergeCell ref="AI56:AK57"/>
    <mergeCell ref="AL56:AN57"/>
    <mergeCell ref="AO56:AQ57"/>
    <mergeCell ref="AI54:AK55"/>
    <mergeCell ref="AL54:AN55"/>
    <mergeCell ref="AI52:AK53"/>
    <mergeCell ref="AO66:AQ66"/>
    <mergeCell ref="O70:AG70"/>
    <mergeCell ref="AL63:AN63"/>
    <mergeCell ref="AO63:AQ63"/>
    <mergeCell ref="K64:M64"/>
    <mergeCell ref="W64:Y64"/>
    <mergeCell ref="Z64:AB64"/>
    <mergeCell ref="AL64:AN64"/>
    <mergeCell ref="AO64:AQ64"/>
    <mergeCell ref="AI67:AK68"/>
    <mergeCell ref="AL67:AN68"/>
    <mergeCell ref="AO67:AQ68"/>
    <mergeCell ref="K63:M63"/>
    <mergeCell ref="W63:Y63"/>
    <mergeCell ref="Z63:AB63"/>
    <mergeCell ref="K65:M65"/>
    <mergeCell ref="Z65:AB65"/>
    <mergeCell ref="AO65:AQ65"/>
    <mergeCell ref="B26:D27"/>
    <mergeCell ref="E26:G27"/>
    <mergeCell ref="H26:J27"/>
    <mergeCell ref="K26:M27"/>
    <mergeCell ref="AF26:AH27"/>
    <mergeCell ref="AI26:AK27"/>
    <mergeCell ref="AL26:AN27"/>
    <mergeCell ref="AO26:AQ27"/>
    <mergeCell ref="B28:D29"/>
    <mergeCell ref="E28:G29"/>
    <mergeCell ref="AF28:AH29"/>
    <mergeCell ref="AI28:AK29"/>
    <mergeCell ref="R26:T27"/>
    <mergeCell ref="U26:W27"/>
    <mergeCell ref="X26:Z27"/>
    <mergeCell ref="AA26:AC27"/>
    <mergeCell ref="H28:J28"/>
    <mergeCell ref="K28:M28"/>
    <mergeCell ref="X28:Z28"/>
    <mergeCell ref="AA28:AC28"/>
    <mergeCell ref="AL28:AN28"/>
    <mergeCell ref="AO28:AQ28"/>
    <mergeCell ref="H29:J29"/>
    <mergeCell ref="K29:M29"/>
    <mergeCell ref="B50:D51"/>
    <mergeCell ref="E50:G51"/>
    <mergeCell ref="H50:J51"/>
    <mergeCell ref="K50:M51"/>
    <mergeCell ref="Q50:S51"/>
    <mergeCell ref="T50:V51"/>
    <mergeCell ref="W50:Y51"/>
    <mergeCell ref="Z50:AB51"/>
    <mergeCell ref="AF50:AH51"/>
    <mergeCell ref="AI50:AK51"/>
    <mergeCell ref="K30:M30"/>
    <mergeCell ref="AA30:AC30"/>
    <mergeCell ref="B41:D42"/>
    <mergeCell ref="E41:G42"/>
    <mergeCell ref="Q41:S42"/>
    <mergeCell ref="T41:V42"/>
    <mergeCell ref="B43:D44"/>
    <mergeCell ref="E43:G44"/>
    <mergeCell ref="H43:J44"/>
    <mergeCell ref="Q43:S44"/>
    <mergeCell ref="T43:V44"/>
    <mergeCell ref="R32:T33"/>
    <mergeCell ref="U32:W33"/>
    <mergeCell ref="X32:Z33"/>
    <mergeCell ref="AA32:AC33"/>
    <mergeCell ref="B39:D40"/>
    <mergeCell ref="E39:G40"/>
    <mergeCell ref="H39:J40"/>
    <mergeCell ref="K39:M40"/>
    <mergeCell ref="Q39:S40"/>
    <mergeCell ref="T39:V40"/>
    <mergeCell ref="W39:Y40"/>
    <mergeCell ref="Z39:AB40"/>
    <mergeCell ref="E63:G64"/>
    <mergeCell ref="Q63:S64"/>
    <mergeCell ref="T63:V64"/>
    <mergeCell ref="AF63:AH64"/>
    <mergeCell ref="AI63:AK64"/>
    <mergeCell ref="B61:D62"/>
    <mergeCell ref="E61:G62"/>
    <mergeCell ref="H61:J62"/>
    <mergeCell ref="K61:M62"/>
    <mergeCell ref="Q61:S62"/>
    <mergeCell ref="T61:V62"/>
    <mergeCell ref="W61:Y62"/>
    <mergeCell ref="Z61:AB62"/>
    <mergeCell ref="AF61:AH62"/>
    <mergeCell ref="H64:J64"/>
    <mergeCell ref="H63:J63"/>
    <mergeCell ref="B45:D46"/>
    <mergeCell ref="E45:G46"/>
    <mergeCell ref="H45:J46"/>
    <mergeCell ref="K45:M46"/>
    <mergeCell ref="Q45:S46"/>
    <mergeCell ref="T45:V46"/>
    <mergeCell ref="W45:Y46"/>
    <mergeCell ref="Z45:AB46"/>
    <mergeCell ref="B56:D57"/>
    <mergeCell ref="E56:G57"/>
    <mergeCell ref="H56:J57"/>
    <mergeCell ref="K56:M57"/>
    <mergeCell ref="Q56:S57"/>
    <mergeCell ref="T56:V57"/>
    <mergeCell ref="W56:Y57"/>
    <mergeCell ref="Z56:AB57"/>
    <mergeCell ref="E52:G53"/>
    <mergeCell ref="Q52:S53"/>
    <mergeCell ref="T52:V53"/>
    <mergeCell ref="B54:D55"/>
    <mergeCell ref="E54:G55"/>
    <mergeCell ref="A48:C48"/>
    <mergeCell ref="D48:E48"/>
    <mergeCell ref="L48:M48"/>
    <mergeCell ref="AL50:AN51"/>
    <mergeCell ref="AO50:AQ51"/>
    <mergeCell ref="B52:D53"/>
    <mergeCell ref="B67:D68"/>
    <mergeCell ref="E67:G68"/>
    <mergeCell ref="H67:J68"/>
    <mergeCell ref="K67:M68"/>
    <mergeCell ref="Q67:S68"/>
    <mergeCell ref="T67:V68"/>
    <mergeCell ref="W67:Y68"/>
    <mergeCell ref="Z67:AB68"/>
    <mergeCell ref="AF67:AH68"/>
    <mergeCell ref="B65:D66"/>
    <mergeCell ref="E65:G66"/>
    <mergeCell ref="H65:J66"/>
    <mergeCell ref="Q65:S66"/>
    <mergeCell ref="T65:V66"/>
    <mergeCell ref="W65:Y66"/>
    <mergeCell ref="AF65:AH66"/>
    <mergeCell ref="AI65:AK66"/>
    <mergeCell ref="AL65:AN66"/>
    <mergeCell ref="K66:M66"/>
    <mergeCell ref="Z66:AB66"/>
    <mergeCell ref="B63:D64"/>
  </mergeCells>
  <phoneticPr fontId="54"/>
  <pageMargins left="0.62992125984251968" right="0.23622047244094491" top="0.55118110236220474" bottom="0.35433070866141736" header="0" footer="0"/>
  <pageSetup paperSize="9" scale="90" orientation="landscape" horizontalDpi="4294967293" r:id="rId1"/>
  <headerFooter>
    <oddHeader>&amp;C2023年オータムチャレンジ
&amp;R合同A・天王山摂津　　合同B・河内長野・富田林・岬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5"/>
  <sheetViews>
    <sheetView topLeftCell="A6" workbookViewId="0">
      <selection activeCell="AC26" sqref="AC26"/>
    </sheetView>
  </sheetViews>
  <sheetFormatPr defaultColWidth="2.375" defaultRowHeight="20.25" customHeight="1"/>
  <cols>
    <col min="1" max="46" width="3.375" style="91" customWidth="1"/>
    <col min="47" max="47" width="3.25" style="91" customWidth="1"/>
    <col min="48" max="254" width="2.375" style="91"/>
    <col min="255" max="303" width="3.375" style="91" customWidth="1"/>
    <col min="304" max="510" width="2.375" style="91"/>
    <col min="511" max="559" width="3.375" style="91" customWidth="1"/>
    <col min="560" max="766" width="2.375" style="91"/>
    <col min="767" max="815" width="3.375" style="91" customWidth="1"/>
    <col min="816" max="1022" width="2.375" style="91"/>
    <col min="1023" max="1071" width="3.375" style="91" customWidth="1"/>
    <col min="1072" max="1278" width="2.375" style="91"/>
    <col min="1279" max="1327" width="3.375" style="91" customWidth="1"/>
    <col min="1328" max="1534" width="2.375" style="91"/>
    <col min="1535" max="1583" width="3.375" style="91" customWidth="1"/>
    <col min="1584" max="1790" width="2.375" style="91"/>
    <col min="1791" max="1839" width="3.375" style="91" customWidth="1"/>
    <col min="1840" max="2046" width="2.375" style="91"/>
    <col min="2047" max="2095" width="3.375" style="91" customWidth="1"/>
    <col min="2096" max="2302" width="2.375" style="91"/>
    <col min="2303" max="2351" width="3.375" style="91" customWidth="1"/>
    <col min="2352" max="2558" width="2.375" style="91"/>
    <col min="2559" max="2607" width="3.375" style="91" customWidth="1"/>
    <col min="2608" max="2814" width="2.375" style="91"/>
    <col min="2815" max="2863" width="3.375" style="91" customWidth="1"/>
    <col min="2864" max="3070" width="2.375" style="91"/>
    <col min="3071" max="3119" width="3.375" style="91" customWidth="1"/>
    <col min="3120" max="3326" width="2.375" style="91"/>
    <col min="3327" max="3375" width="3.375" style="91" customWidth="1"/>
    <col min="3376" max="3582" width="2.375" style="91"/>
    <col min="3583" max="3631" width="3.375" style="91" customWidth="1"/>
    <col min="3632" max="3838" width="2.375" style="91"/>
    <col min="3839" max="3887" width="3.375" style="91" customWidth="1"/>
    <col min="3888" max="4094" width="2.375" style="91"/>
    <col min="4095" max="4143" width="3.375" style="91" customWidth="1"/>
    <col min="4144" max="4350" width="2.375" style="91"/>
    <col min="4351" max="4399" width="3.375" style="91" customWidth="1"/>
    <col min="4400" max="4606" width="2.375" style="91"/>
    <col min="4607" max="4655" width="3.375" style="91" customWidth="1"/>
    <col min="4656" max="4862" width="2.375" style="91"/>
    <col min="4863" max="4911" width="3.375" style="91" customWidth="1"/>
    <col min="4912" max="5118" width="2.375" style="91"/>
    <col min="5119" max="5167" width="3.375" style="91" customWidth="1"/>
    <col min="5168" max="5374" width="2.375" style="91"/>
    <col min="5375" max="5423" width="3.375" style="91" customWidth="1"/>
    <col min="5424" max="5630" width="2.375" style="91"/>
    <col min="5631" max="5679" width="3.375" style="91" customWidth="1"/>
    <col min="5680" max="5886" width="2.375" style="91"/>
    <col min="5887" max="5935" width="3.375" style="91" customWidth="1"/>
    <col min="5936" max="6142" width="2.375" style="91"/>
    <col min="6143" max="6191" width="3.375" style="91" customWidth="1"/>
    <col min="6192" max="6398" width="2.375" style="91"/>
    <col min="6399" max="6447" width="3.375" style="91" customWidth="1"/>
    <col min="6448" max="6654" width="2.375" style="91"/>
    <col min="6655" max="6703" width="3.375" style="91" customWidth="1"/>
    <col min="6704" max="6910" width="2.375" style="91"/>
    <col min="6911" max="6959" width="3.375" style="91" customWidth="1"/>
    <col min="6960" max="7166" width="2.375" style="91"/>
    <col min="7167" max="7215" width="3.375" style="91" customWidth="1"/>
    <col min="7216" max="7422" width="2.375" style="91"/>
    <col min="7423" max="7471" width="3.375" style="91" customWidth="1"/>
    <col min="7472" max="7678" width="2.375" style="91"/>
    <col min="7679" max="7727" width="3.375" style="91" customWidth="1"/>
    <col min="7728" max="7934" width="2.375" style="91"/>
    <col min="7935" max="7983" width="3.375" style="91" customWidth="1"/>
    <col min="7984" max="8190" width="2.375" style="91"/>
    <col min="8191" max="8239" width="3.375" style="91" customWidth="1"/>
    <col min="8240" max="8446" width="2.375" style="91"/>
    <col min="8447" max="8495" width="3.375" style="91" customWidth="1"/>
    <col min="8496" max="8702" width="2.375" style="91"/>
    <col min="8703" max="8751" width="3.375" style="91" customWidth="1"/>
    <col min="8752" max="8958" width="2.375" style="91"/>
    <col min="8959" max="9007" width="3.375" style="91" customWidth="1"/>
    <col min="9008" max="9214" width="2.375" style="91"/>
    <col min="9215" max="9263" width="3.375" style="91" customWidth="1"/>
    <col min="9264" max="9470" width="2.375" style="91"/>
    <col min="9471" max="9519" width="3.375" style="91" customWidth="1"/>
    <col min="9520" max="9726" width="2.375" style="91"/>
    <col min="9727" max="9775" width="3.375" style="91" customWidth="1"/>
    <col min="9776" max="9982" width="2.375" style="91"/>
    <col min="9983" max="10031" width="3.375" style="91" customWidth="1"/>
    <col min="10032" max="10238" width="2.375" style="91"/>
    <col min="10239" max="10287" width="3.375" style="91" customWidth="1"/>
    <col min="10288" max="10494" width="2.375" style="91"/>
    <col min="10495" max="10543" width="3.375" style="91" customWidth="1"/>
    <col min="10544" max="10750" width="2.375" style="91"/>
    <col min="10751" max="10799" width="3.375" style="91" customWidth="1"/>
    <col min="10800" max="11006" width="2.375" style="91"/>
    <col min="11007" max="11055" width="3.375" style="91" customWidth="1"/>
    <col min="11056" max="11262" width="2.375" style="91"/>
    <col min="11263" max="11311" width="3.375" style="91" customWidth="1"/>
    <col min="11312" max="11518" width="2.375" style="91"/>
    <col min="11519" max="11567" width="3.375" style="91" customWidth="1"/>
    <col min="11568" max="11774" width="2.375" style="91"/>
    <col min="11775" max="11823" width="3.375" style="91" customWidth="1"/>
    <col min="11824" max="12030" width="2.375" style="91"/>
    <col min="12031" max="12079" width="3.375" style="91" customWidth="1"/>
    <col min="12080" max="12286" width="2.375" style="91"/>
    <col min="12287" max="12335" width="3.375" style="91" customWidth="1"/>
    <col min="12336" max="12542" width="2.375" style="91"/>
    <col min="12543" max="12591" width="3.375" style="91" customWidth="1"/>
    <col min="12592" max="12798" width="2.375" style="91"/>
    <col min="12799" max="12847" width="3.375" style="91" customWidth="1"/>
    <col min="12848" max="13054" width="2.375" style="91"/>
    <col min="13055" max="13103" width="3.375" style="91" customWidth="1"/>
    <col min="13104" max="13310" width="2.375" style="91"/>
    <col min="13311" max="13359" width="3.375" style="91" customWidth="1"/>
    <col min="13360" max="13566" width="2.375" style="91"/>
    <col min="13567" max="13615" width="3.375" style="91" customWidth="1"/>
    <col min="13616" max="13822" width="2.375" style="91"/>
    <col min="13823" max="13871" width="3.375" style="91" customWidth="1"/>
    <col min="13872" max="14078" width="2.375" style="91"/>
    <col min="14079" max="14127" width="3.375" style="91" customWidth="1"/>
    <col min="14128" max="14334" width="2.375" style="91"/>
    <col min="14335" max="14383" width="3.375" style="91" customWidth="1"/>
    <col min="14384" max="14590" width="2.375" style="91"/>
    <col min="14591" max="14639" width="3.375" style="91" customWidth="1"/>
    <col min="14640" max="14846" width="2.375" style="91"/>
    <col min="14847" max="14895" width="3.375" style="91" customWidth="1"/>
    <col min="14896" max="15102" width="2.375" style="91"/>
    <col min="15103" max="15151" width="3.375" style="91" customWidth="1"/>
    <col min="15152" max="15358" width="2.375" style="91"/>
    <col min="15359" max="15407" width="3.375" style="91" customWidth="1"/>
    <col min="15408" max="15614" width="2.375" style="91"/>
    <col min="15615" max="15663" width="3.375" style="91" customWidth="1"/>
    <col min="15664" max="15870" width="2.375" style="91"/>
    <col min="15871" max="15919" width="3.375" style="91" customWidth="1"/>
    <col min="15920" max="16126" width="2.375" style="91"/>
    <col min="16127" max="16175" width="3.375" style="91" customWidth="1"/>
    <col min="16176" max="16384" width="2.375" style="91"/>
  </cols>
  <sheetData>
    <row r="1" spans="1:46" ht="18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</row>
    <row r="2" spans="1:46" ht="18" customHeight="1">
      <c r="A2" s="637" t="s">
        <v>123</v>
      </c>
      <c r="B2" s="637"/>
      <c r="C2" s="637"/>
      <c r="D2" s="236"/>
      <c r="E2" s="236"/>
      <c r="F2" s="638"/>
      <c r="G2" s="639"/>
      <c r="H2" s="640"/>
      <c r="I2" s="641"/>
      <c r="J2" s="641"/>
      <c r="K2" s="92"/>
      <c r="L2" s="638"/>
      <c r="M2" s="639"/>
      <c r="N2" s="92"/>
      <c r="O2" s="608" t="s">
        <v>126</v>
      </c>
      <c r="P2" s="608"/>
      <c r="Q2" s="608"/>
      <c r="R2" s="96"/>
      <c r="S2" s="96"/>
      <c r="T2" s="96"/>
      <c r="U2" s="638"/>
      <c r="V2" s="639"/>
      <c r="W2" s="640"/>
      <c r="X2" s="641"/>
      <c r="Y2" s="189"/>
      <c r="Z2" s="92"/>
      <c r="AA2" s="650"/>
      <c r="AB2" s="639"/>
      <c r="AC2" s="92"/>
      <c r="AD2" s="92"/>
      <c r="AE2" s="92"/>
      <c r="AF2" s="644"/>
      <c r="AG2" s="644"/>
      <c r="AH2" s="644"/>
      <c r="AI2" s="644"/>
      <c r="AJ2" s="161"/>
      <c r="AK2" s="609"/>
      <c r="AL2" s="610"/>
      <c r="AM2" s="610"/>
      <c r="AN2" s="610"/>
      <c r="AO2" s="92"/>
      <c r="AP2" s="92"/>
      <c r="AQ2" s="92"/>
      <c r="AR2" s="92"/>
      <c r="AS2" s="92"/>
      <c r="AT2" s="92"/>
    </row>
    <row r="3" spans="1:46" ht="18" customHeight="1">
      <c r="A3" s="92"/>
      <c r="B3" s="92"/>
      <c r="C3" s="623"/>
      <c r="D3" s="612"/>
      <c r="E3" s="612"/>
      <c r="F3" s="612"/>
      <c r="G3" s="609"/>
      <c r="H3" s="610"/>
      <c r="I3" s="610"/>
      <c r="J3" s="610"/>
      <c r="K3" s="92"/>
      <c r="L3" s="92"/>
      <c r="M3" s="92"/>
      <c r="N3" s="92"/>
      <c r="O3" s="92"/>
      <c r="P3" s="92"/>
      <c r="Q3" s="92"/>
      <c r="R3" s="623"/>
      <c r="S3" s="612"/>
      <c r="T3" s="612"/>
      <c r="U3" s="612"/>
      <c r="V3" s="609"/>
      <c r="W3" s="610"/>
      <c r="X3" s="610"/>
      <c r="Y3" s="610"/>
      <c r="Z3" s="92"/>
      <c r="AA3" s="92"/>
      <c r="AB3" s="92"/>
      <c r="AC3" s="92"/>
      <c r="AD3" s="92"/>
      <c r="AE3" s="164"/>
      <c r="AF3" s="259"/>
      <c r="AG3" s="259"/>
      <c r="AH3" s="259"/>
      <c r="AI3" s="259"/>
      <c r="AJ3" s="103"/>
      <c r="AK3" s="264"/>
      <c r="AL3" s="265"/>
      <c r="AM3" s="266"/>
      <c r="AN3" s="267"/>
      <c r="AO3" s="95"/>
      <c r="AP3" s="280"/>
      <c r="AQ3" s="281"/>
      <c r="AR3" s="92"/>
      <c r="AS3" s="92"/>
      <c r="AT3" s="92"/>
    </row>
    <row r="4" spans="1:46" ht="18" customHeight="1">
      <c r="A4" s="92"/>
      <c r="B4" s="92"/>
      <c r="C4" s="92"/>
      <c r="D4" s="624"/>
      <c r="E4" s="625"/>
      <c r="F4" s="201"/>
      <c r="G4" s="201"/>
      <c r="H4" s="205"/>
      <c r="I4" s="164"/>
      <c r="J4" s="164"/>
      <c r="K4" s="164"/>
      <c r="L4" s="624"/>
      <c r="M4" s="626"/>
      <c r="N4" s="92"/>
      <c r="O4" s="92"/>
      <c r="P4" s="92"/>
      <c r="Q4" s="92"/>
      <c r="R4" s="92"/>
      <c r="S4" s="628"/>
      <c r="T4" s="634"/>
      <c r="U4" s="92"/>
      <c r="V4" s="164"/>
      <c r="W4" s="205"/>
      <c r="X4" s="164"/>
      <c r="Y4" s="201"/>
      <c r="Z4" s="201"/>
      <c r="AA4" s="624"/>
      <c r="AB4" s="626"/>
      <c r="AC4" s="92"/>
      <c r="AD4" s="92"/>
      <c r="AE4" s="166"/>
      <c r="AF4" s="149"/>
      <c r="AG4" s="149"/>
      <c r="AH4" s="149"/>
      <c r="AI4" s="268"/>
      <c r="AJ4" s="269"/>
      <c r="AK4" s="269"/>
      <c r="AL4" s="268"/>
      <c r="AM4" s="269"/>
      <c r="AN4" s="269"/>
      <c r="AO4" s="268"/>
      <c r="AP4" s="269"/>
      <c r="AQ4" s="269"/>
      <c r="AR4" s="184"/>
      <c r="AS4" s="184"/>
      <c r="AT4" s="92"/>
    </row>
    <row r="5" spans="1:46" ht="18" customHeight="1">
      <c r="A5" s="92"/>
      <c r="B5" s="92"/>
      <c r="C5" s="92"/>
      <c r="D5" s="239"/>
      <c r="E5" s="204"/>
      <c r="F5" s="92"/>
      <c r="G5" s="92"/>
      <c r="H5" s="613" t="str">
        <f>HYPERLINK(AC9)</f>
        <v>四条畷</v>
      </c>
      <c r="I5" s="627"/>
      <c r="J5" s="204"/>
      <c r="K5" s="204"/>
      <c r="L5" s="217"/>
      <c r="M5" s="237"/>
      <c r="N5" s="92"/>
      <c r="O5" s="92"/>
      <c r="P5" s="92"/>
      <c r="Q5" s="92"/>
      <c r="R5" s="92"/>
      <c r="S5" s="203"/>
      <c r="T5" s="204"/>
      <c r="U5" s="204"/>
      <c r="V5" s="204"/>
      <c r="W5" s="613" t="str">
        <f>HYPERLINK(N9)</f>
        <v>大阪中</v>
      </c>
      <c r="X5" s="627"/>
      <c r="Y5" s="92"/>
      <c r="Z5" s="92"/>
      <c r="AA5" s="217"/>
      <c r="AB5" s="164"/>
      <c r="AC5" s="92"/>
      <c r="AD5" s="92"/>
      <c r="AE5" s="166"/>
      <c r="AF5" s="149"/>
      <c r="AG5" s="149"/>
      <c r="AH5" s="149"/>
      <c r="AI5" s="269"/>
      <c r="AJ5" s="269"/>
      <c r="AK5" s="269"/>
      <c r="AL5" s="269"/>
      <c r="AM5" s="269"/>
      <c r="AN5" s="269"/>
      <c r="AO5" s="269"/>
      <c r="AP5" s="269"/>
      <c r="AQ5" s="269"/>
      <c r="AR5" s="184"/>
      <c r="AS5" s="184"/>
      <c r="AT5" s="92"/>
    </row>
    <row r="6" spans="1:46" ht="18" customHeight="1">
      <c r="A6" s="92"/>
      <c r="B6" s="112"/>
      <c r="C6" s="148"/>
      <c r="D6" s="205"/>
      <c r="E6" s="164"/>
      <c r="F6" s="113"/>
      <c r="G6" s="628" t="s">
        <v>86</v>
      </c>
      <c r="H6" s="616"/>
      <c r="I6" s="616"/>
      <c r="J6" s="616"/>
      <c r="K6" s="106"/>
      <c r="L6" s="205"/>
      <c r="M6" s="164"/>
      <c r="N6" s="148"/>
      <c r="O6" s="105"/>
      <c r="P6" s="92"/>
      <c r="Q6" s="112"/>
      <c r="R6" s="106"/>
      <c r="S6" s="205"/>
      <c r="T6" s="164"/>
      <c r="U6" s="148"/>
      <c r="V6" s="628" t="s">
        <v>86</v>
      </c>
      <c r="W6" s="616"/>
      <c r="X6" s="616"/>
      <c r="Y6" s="616"/>
      <c r="Z6" s="106"/>
      <c r="AA6" s="205"/>
      <c r="AB6" s="164"/>
      <c r="AC6" s="113"/>
      <c r="AD6" s="105"/>
      <c r="AE6" s="166"/>
      <c r="AF6" s="255"/>
      <c r="AG6" s="255"/>
      <c r="AH6" s="255"/>
      <c r="AI6" s="149"/>
      <c r="AJ6" s="149"/>
      <c r="AK6" s="149"/>
      <c r="AL6" s="149"/>
      <c r="AM6" s="149"/>
      <c r="AN6" s="149"/>
      <c r="AO6" s="149"/>
      <c r="AP6" s="149"/>
      <c r="AQ6" s="149"/>
      <c r="AR6" s="184"/>
      <c r="AS6" s="184"/>
      <c r="AT6" s="92"/>
    </row>
    <row r="7" spans="1:46" ht="18" customHeight="1">
      <c r="A7" s="92"/>
      <c r="B7" s="240"/>
      <c r="C7" s="204"/>
      <c r="D7" s="613" t="str">
        <f>HYPERLINK(Q9)</f>
        <v>高槻</v>
      </c>
      <c r="E7" s="614"/>
      <c r="F7" s="204"/>
      <c r="G7" s="241"/>
      <c r="H7" s="92"/>
      <c r="I7" s="92"/>
      <c r="J7" s="205"/>
      <c r="K7" s="92"/>
      <c r="L7" s="613" t="str">
        <f>HYPERLINK(U9)</f>
        <v>交野</v>
      </c>
      <c r="M7" s="633"/>
      <c r="N7" s="217"/>
      <c r="O7" s="237"/>
      <c r="P7" s="92"/>
      <c r="Q7" s="205"/>
      <c r="R7" s="92"/>
      <c r="S7" s="613" t="str">
        <f>HYPERLINK(B9)</f>
        <v>大工大</v>
      </c>
      <c r="T7" s="614"/>
      <c r="U7" s="204"/>
      <c r="V7" s="253"/>
      <c r="W7" s="92"/>
      <c r="X7" s="92"/>
      <c r="Y7" s="205"/>
      <c r="Z7" s="92"/>
      <c r="AA7" s="613" t="str">
        <f>HYPERLINK(F9)</f>
        <v>合同B</v>
      </c>
      <c r="AB7" s="614"/>
      <c r="AC7" s="217"/>
      <c r="AD7" s="182"/>
      <c r="AE7" s="166"/>
      <c r="AF7" s="255"/>
      <c r="AG7" s="255"/>
      <c r="AH7" s="255"/>
      <c r="AI7" s="149"/>
      <c r="AJ7" s="149"/>
      <c r="AK7" s="149"/>
      <c r="AL7" s="114"/>
      <c r="AM7" s="270"/>
      <c r="AN7" s="270"/>
      <c r="AO7" s="114"/>
      <c r="AP7" s="270"/>
      <c r="AQ7" s="270"/>
      <c r="AR7" s="184"/>
      <c r="AS7" s="184"/>
      <c r="AT7" s="92"/>
    </row>
    <row r="8" spans="1:46" ht="18" customHeight="1">
      <c r="A8" s="92"/>
      <c r="B8" s="205"/>
      <c r="C8" s="615" t="s">
        <v>77</v>
      </c>
      <c r="D8" s="616"/>
      <c r="E8" s="616"/>
      <c r="F8" s="617"/>
      <c r="G8" s="207"/>
      <c r="H8" s="92"/>
      <c r="I8" s="92"/>
      <c r="J8" s="205"/>
      <c r="K8" s="92"/>
      <c r="L8" s="605" t="s">
        <v>78</v>
      </c>
      <c r="M8" s="605"/>
      <c r="N8" s="205"/>
      <c r="O8" s="92"/>
      <c r="P8" s="92"/>
      <c r="Q8" s="205"/>
      <c r="R8" s="615" t="s">
        <v>77</v>
      </c>
      <c r="S8" s="616"/>
      <c r="T8" s="616"/>
      <c r="U8" s="617"/>
      <c r="V8" s="207"/>
      <c r="W8" s="92"/>
      <c r="X8" s="92"/>
      <c r="Y8" s="205"/>
      <c r="Z8" s="92"/>
      <c r="AA8" s="605" t="s">
        <v>78</v>
      </c>
      <c r="AB8" s="605"/>
      <c r="AC8" s="205"/>
      <c r="AD8" s="164"/>
      <c r="AE8" s="166"/>
      <c r="AF8" s="255"/>
      <c r="AG8" s="255"/>
      <c r="AH8" s="255"/>
      <c r="AI8" s="181"/>
      <c r="AJ8" s="181"/>
      <c r="AK8" s="181"/>
      <c r="AL8" s="149"/>
      <c r="AM8" s="149"/>
      <c r="AN8" s="149"/>
      <c r="AO8" s="149"/>
      <c r="AP8" s="149"/>
      <c r="AQ8" s="149"/>
      <c r="AR8" s="92"/>
      <c r="AS8" s="92"/>
      <c r="AT8" s="92"/>
    </row>
    <row r="9" spans="1:46" ht="18" customHeight="1">
      <c r="A9" s="242"/>
      <c r="B9" s="618" t="str">
        <f>HYPERLINK(抽選結果!L23)</f>
        <v>大工大</v>
      </c>
      <c r="C9" s="619"/>
      <c r="D9" s="242"/>
      <c r="E9" s="194"/>
      <c r="F9" s="618" t="str">
        <f>HYPERLINK(抽選結果!L24)</f>
        <v>合同B</v>
      </c>
      <c r="G9" s="620"/>
      <c r="H9" s="244"/>
      <c r="I9" s="250"/>
      <c r="J9" s="618" t="str">
        <f>HYPERLINK(抽選結果!L25)</f>
        <v>箕面</v>
      </c>
      <c r="K9" s="621"/>
      <c r="L9" s="238"/>
      <c r="M9" s="238"/>
      <c r="N9" s="618" t="str">
        <f>HYPERLINK(抽選結果!L26)</f>
        <v>大阪中</v>
      </c>
      <c r="O9" s="622"/>
      <c r="P9" s="92"/>
      <c r="Q9" s="618" t="str">
        <f>HYPERLINK(抽選結果!L27)</f>
        <v>高槻</v>
      </c>
      <c r="R9" s="621"/>
      <c r="S9" s="250"/>
      <c r="T9" s="242"/>
      <c r="U9" s="618" t="str">
        <f>HYPERLINK(抽選結果!L28)</f>
        <v>交野</v>
      </c>
      <c r="V9" s="620"/>
      <c r="W9" s="243"/>
      <c r="X9" s="250"/>
      <c r="Y9" s="618" t="str">
        <f>HYPERLINK(抽選結果!L29)</f>
        <v>八尾</v>
      </c>
      <c r="Z9" s="621"/>
      <c r="AA9" s="238"/>
      <c r="AB9" s="242"/>
      <c r="AC9" s="618" t="str">
        <f>HYPERLINK(抽選結果!L30)</f>
        <v>四条畷</v>
      </c>
      <c r="AD9" s="619"/>
      <c r="AE9" s="170"/>
      <c r="AF9" s="255"/>
      <c r="AG9" s="255"/>
      <c r="AH9" s="255"/>
      <c r="AI9" s="181"/>
      <c r="AJ9" s="181"/>
      <c r="AK9" s="181"/>
      <c r="AL9" s="149"/>
      <c r="AM9" s="149"/>
      <c r="AN9" s="149"/>
      <c r="AO9" s="114"/>
      <c r="AP9" s="270"/>
      <c r="AQ9" s="270"/>
      <c r="AR9" s="189"/>
      <c r="AS9" s="189"/>
      <c r="AT9" s="92"/>
    </row>
    <row r="10" spans="1:46" ht="18" customHeight="1">
      <c r="A10" s="92"/>
      <c r="B10" s="111"/>
      <c r="C10" s="111"/>
      <c r="D10" s="92"/>
      <c r="E10" s="207"/>
      <c r="F10" s="111"/>
      <c r="G10" s="111"/>
      <c r="H10" s="605" t="s">
        <v>82</v>
      </c>
      <c r="I10" s="605"/>
      <c r="J10" s="111"/>
      <c r="K10" s="111"/>
      <c r="L10" s="205"/>
      <c r="M10" s="92"/>
      <c r="N10" s="111"/>
      <c r="O10" s="111"/>
      <c r="P10" s="92"/>
      <c r="Q10" s="111"/>
      <c r="R10" s="111"/>
      <c r="S10" s="92"/>
      <c r="T10" s="207"/>
      <c r="U10" s="111"/>
      <c r="V10" s="111"/>
      <c r="W10" s="605" t="s">
        <v>82</v>
      </c>
      <c r="X10" s="605"/>
      <c r="Y10" s="111"/>
      <c r="Z10" s="111"/>
      <c r="AA10" s="205"/>
      <c r="AB10" s="92"/>
      <c r="AC10" s="111"/>
      <c r="AD10" s="111"/>
      <c r="AE10" s="166"/>
      <c r="AF10" s="255"/>
      <c r="AG10" s="255"/>
      <c r="AH10" s="255"/>
      <c r="AI10" s="181"/>
      <c r="AJ10" s="181"/>
      <c r="AK10" s="181"/>
      <c r="AL10" s="181"/>
      <c r="AM10" s="181"/>
      <c r="AN10" s="181"/>
      <c r="AO10" s="149"/>
      <c r="AP10" s="149"/>
      <c r="AQ10" s="149"/>
      <c r="AR10" s="111"/>
      <c r="AS10" s="111"/>
      <c r="AT10" s="92"/>
    </row>
    <row r="11" spans="1:46" ht="18" customHeight="1">
      <c r="A11" s="92"/>
      <c r="B11" s="92"/>
      <c r="C11" s="92"/>
      <c r="D11" s="237"/>
      <c r="E11" s="212"/>
      <c r="F11" s="201"/>
      <c r="G11" s="201"/>
      <c r="H11" s="606" t="str">
        <f>HYPERLINK(Y9)</f>
        <v>八尾</v>
      </c>
      <c r="I11" s="607"/>
      <c r="J11" s="201"/>
      <c r="K11" s="201"/>
      <c r="L11" s="202"/>
      <c r="M11" s="92"/>
      <c r="N11" s="92"/>
      <c r="O11" s="92"/>
      <c r="P11" s="92"/>
      <c r="Q11" s="92"/>
      <c r="R11" s="92"/>
      <c r="S11" s="254"/>
      <c r="T11" s="212"/>
      <c r="U11" s="201"/>
      <c r="V11" s="201"/>
      <c r="W11" s="606" t="str">
        <f>HYPERLINK(J9)</f>
        <v>箕面</v>
      </c>
      <c r="X11" s="607"/>
      <c r="Y11" s="201"/>
      <c r="Z11" s="201"/>
      <c r="AA11" s="202"/>
      <c r="AB11" s="94"/>
      <c r="AC11" s="92"/>
      <c r="AD11" s="92"/>
      <c r="AE11" s="166"/>
      <c r="AF11" s="255"/>
      <c r="AG11" s="255"/>
      <c r="AH11" s="255"/>
      <c r="AI11" s="181"/>
      <c r="AJ11" s="181"/>
      <c r="AK11" s="181"/>
      <c r="AL11" s="181"/>
      <c r="AM11" s="181"/>
      <c r="AN11" s="181"/>
      <c r="AO11" s="149"/>
      <c r="AP11" s="149"/>
      <c r="AQ11" s="149"/>
      <c r="AR11" s="92"/>
      <c r="AS11" s="92"/>
      <c r="AT11" s="92"/>
    </row>
    <row r="12" spans="1:46" ht="18" customHeight="1">
      <c r="A12" s="95"/>
      <c r="B12" s="95"/>
      <c r="C12" s="95"/>
      <c r="D12" s="98"/>
      <c r="E12" s="95"/>
      <c r="F12" s="95"/>
      <c r="G12" s="95"/>
      <c r="H12" s="95"/>
      <c r="I12" s="103"/>
      <c r="J12" s="103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104"/>
      <c r="AD12" s="95"/>
      <c r="AE12" s="171"/>
      <c r="AF12" s="255"/>
      <c r="AG12" s="255"/>
      <c r="AH12" s="255"/>
      <c r="AI12" s="181"/>
      <c r="AJ12" s="181"/>
      <c r="AK12" s="181"/>
      <c r="AL12" s="181"/>
      <c r="AM12" s="181"/>
      <c r="AN12" s="181"/>
      <c r="AO12" s="149"/>
      <c r="AP12" s="149"/>
      <c r="AQ12" s="149"/>
      <c r="AR12" s="92"/>
      <c r="AS12" s="92"/>
      <c r="AT12" s="92"/>
    </row>
    <row r="13" spans="1:46" ht="18" customHeight="1">
      <c r="A13" s="608" t="s">
        <v>185</v>
      </c>
      <c r="B13" s="608"/>
      <c r="C13" s="608"/>
      <c r="D13" s="179"/>
      <c r="E13" s="180"/>
      <c r="F13" s="181"/>
      <c r="G13" s="181"/>
      <c r="H13" s="181"/>
      <c r="I13" s="181"/>
      <c r="J13" s="181"/>
      <c r="K13" s="149"/>
      <c r="L13" s="149"/>
      <c r="M13" s="149"/>
      <c r="N13" s="164"/>
      <c r="O13" s="649" t="s">
        <v>186</v>
      </c>
      <c r="P13" s="649"/>
      <c r="Q13" s="649"/>
      <c r="R13" s="255"/>
      <c r="S13" s="181"/>
      <c r="T13" s="181"/>
      <c r="U13" s="181"/>
      <c r="V13" s="181"/>
      <c r="W13" s="181"/>
      <c r="X13" s="181"/>
      <c r="Y13" s="149"/>
      <c r="Z13" s="149"/>
      <c r="AA13" s="149"/>
      <c r="AB13" s="260"/>
      <c r="AC13" s="92"/>
      <c r="AD13" s="649" t="s">
        <v>122</v>
      </c>
      <c r="AE13" s="649"/>
      <c r="AF13" s="649"/>
      <c r="AG13" s="92"/>
      <c r="AH13" s="271"/>
      <c r="AI13" s="272"/>
      <c r="AJ13" s="92"/>
      <c r="AK13" s="92"/>
      <c r="AL13" s="92"/>
      <c r="AM13" s="92"/>
      <c r="AN13" s="92"/>
      <c r="AO13" s="92"/>
      <c r="AP13" s="282"/>
      <c r="AQ13" s="282"/>
      <c r="AR13" s="282"/>
      <c r="AS13" s="92"/>
      <c r="AT13" s="92"/>
    </row>
    <row r="14" spans="1:46" ht="18" customHeight="1">
      <c r="A14" s="95"/>
      <c r="B14" s="596"/>
      <c r="C14" s="596"/>
      <c r="D14" s="596"/>
      <c r="E14" s="596"/>
      <c r="F14" s="601"/>
      <c r="G14" s="602"/>
      <c r="H14" s="147"/>
      <c r="I14" s="647"/>
      <c r="J14" s="648"/>
      <c r="K14" s="92"/>
      <c r="L14" s="597"/>
      <c r="M14" s="598"/>
      <c r="N14" s="95"/>
      <c r="O14" s="95"/>
      <c r="P14" s="596"/>
      <c r="Q14" s="596"/>
      <c r="R14" s="596"/>
      <c r="S14" s="596"/>
      <c r="T14" s="601"/>
      <c r="U14" s="602"/>
      <c r="V14" s="147"/>
      <c r="W14" s="647"/>
      <c r="X14" s="648"/>
      <c r="Y14" s="92"/>
      <c r="Z14" s="597"/>
      <c r="AA14" s="598"/>
      <c r="AB14" s="95"/>
      <c r="AC14" s="95"/>
      <c r="AD14" s="95"/>
      <c r="AE14" s="164"/>
      <c r="AF14" s="596"/>
      <c r="AG14" s="596"/>
      <c r="AH14" s="596"/>
      <c r="AI14" s="596"/>
      <c r="AJ14" s="601"/>
      <c r="AK14" s="602"/>
      <c r="AL14" s="147"/>
      <c r="AM14" s="647"/>
      <c r="AN14" s="648"/>
      <c r="AO14" s="92"/>
      <c r="AP14" s="597"/>
      <c r="AQ14" s="598"/>
      <c r="AR14" s="92"/>
      <c r="AS14" s="92"/>
      <c r="AT14" s="92"/>
    </row>
    <row r="15" spans="1:46" ht="18" customHeight="1">
      <c r="A15" s="95"/>
      <c r="B15" s="592"/>
      <c r="C15" s="568"/>
      <c r="D15" s="569"/>
      <c r="E15" s="556" t="str">
        <f>HYPERLINK(B17)</f>
        <v>堺</v>
      </c>
      <c r="F15" s="557"/>
      <c r="G15" s="558"/>
      <c r="H15" s="556" t="str">
        <f>HYPERLINK(B19)</f>
        <v>枚方２</v>
      </c>
      <c r="I15" s="557"/>
      <c r="J15" s="558"/>
      <c r="K15" s="556" t="str">
        <f>HYPERLINK(B21)</f>
        <v>豊中</v>
      </c>
      <c r="L15" s="557"/>
      <c r="M15" s="558"/>
      <c r="N15" s="95"/>
      <c r="O15" s="95"/>
      <c r="P15" s="592"/>
      <c r="Q15" s="568"/>
      <c r="R15" s="569"/>
      <c r="S15" s="556" t="str">
        <f>HYPERLINK(P17)</f>
        <v>吹田</v>
      </c>
      <c r="T15" s="557"/>
      <c r="U15" s="558"/>
      <c r="V15" s="556" t="str">
        <f>HYPERLINK(P19)</f>
        <v>守口</v>
      </c>
      <c r="W15" s="557"/>
      <c r="X15" s="558"/>
      <c r="Y15" s="556" t="str">
        <f>HYPERLINK(P21)</f>
        <v>枚方１</v>
      </c>
      <c r="Z15" s="557"/>
      <c r="AA15" s="558"/>
      <c r="AB15" s="165"/>
      <c r="AC15" s="95"/>
      <c r="AD15" s="95"/>
      <c r="AE15" s="166"/>
      <c r="AF15" s="592"/>
      <c r="AG15" s="568"/>
      <c r="AH15" s="569"/>
      <c r="AI15" s="556" t="str">
        <f>HYPERLINK(AF17)</f>
        <v>OTJ</v>
      </c>
      <c r="AJ15" s="557"/>
      <c r="AK15" s="558"/>
      <c r="AL15" s="556" t="str">
        <f>HYPERLINK(AF19)</f>
        <v>寝屋川</v>
      </c>
      <c r="AM15" s="557"/>
      <c r="AN15" s="558"/>
      <c r="AO15" s="556" t="str">
        <f>HYPERLINK(AF21)</f>
        <v>東淀川</v>
      </c>
      <c r="AP15" s="557"/>
      <c r="AQ15" s="558"/>
      <c r="AR15" s="184"/>
      <c r="AS15" s="184"/>
      <c r="AT15" s="184"/>
    </row>
    <row r="16" spans="1:46" ht="18" customHeight="1">
      <c r="A16" s="95"/>
      <c r="B16" s="570"/>
      <c r="C16" s="571"/>
      <c r="D16" s="572"/>
      <c r="E16" s="559"/>
      <c r="F16" s="560"/>
      <c r="G16" s="561"/>
      <c r="H16" s="559"/>
      <c r="I16" s="560"/>
      <c r="J16" s="561"/>
      <c r="K16" s="559"/>
      <c r="L16" s="560"/>
      <c r="M16" s="561"/>
      <c r="N16" s="95"/>
      <c r="O16" s="95"/>
      <c r="P16" s="570"/>
      <c r="Q16" s="571"/>
      <c r="R16" s="572"/>
      <c r="S16" s="559"/>
      <c r="T16" s="560"/>
      <c r="U16" s="561"/>
      <c r="V16" s="559"/>
      <c r="W16" s="560"/>
      <c r="X16" s="561"/>
      <c r="Y16" s="559"/>
      <c r="Z16" s="560"/>
      <c r="AA16" s="561"/>
      <c r="AB16" s="95"/>
      <c r="AC16" s="95"/>
      <c r="AD16" s="95"/>
      <c r="AE16" s="166"/>
      <c r="AF16" s="570"/>
      <c r="AG16" s="571"/>
      <c r="AH16" s="572"/>
      <c r="AI16" s="559"/>
      <c r="AJ16" s="560"/>
      <c r="AK16" s="561"/>
      <c r="AL16" s="559"/>
      <c r="AM16" s="560"/>
      <c r="AN16" s="561"/>
      <c r="AO16" s="559"/>
      <c r="AP16" s="560"/>
      <c r="AQ16" s="561"/>
      <c r="AR16" s="184"/>
      <c r="AS16" s="184"/>
      <c r="AT16" s="184"/>
    </row>
    <row r="17" spans="1:46" ht="18" customHeight="1">
      <c r="A17" s="95"/>
      <c r="B17" s="562" t="str">
        <f>HYPERLINK(抽選結果!L31)</f>
        <v>堺</v>
      </c>
      <c r="C17" s="563"/>
      <c r="D17" s="564"/>
      <c r="E17" s="579"/>
      <c r="F17" s="580"/>
      <c r="G17" s="581"/>
      <c r="H17" s="592" t="s">
        <v>77</v>
      </c>
      <c r="I17" s="568"/>
      <c r="J17" s="569"/>
      <c r="K17" s="592" t="s">
        <v>78</v>
      </c>
      <c r="L17" s="568"/>
      <c r="M17" s="569"/>
      <c r="N17" s="148"/>
      <c r="O17" s="149"/>
      <c r="P17" s="562" t="str">
        <f>HYPERLINK(抽選結果!L34)</f>
        <v>吹田</v>
      </c>
      <c r="Q17" s="563"/>
      <c r="R17" s="564"/>
      <c r="S17" s="579"/>
      <c r="T17" s="580"/>
      <c r="U17" s="581"/>
      <c r="V17" s="592" t="s">
        <v>77</v>
      </c>
      <c r="W17" s="568"/>
      <c r="X17" s="569"/>
      <c r="Y17" s="592" t="s">
        <v>78</v>
      </c>
      <c r="Z17" s="568"/>
      <c r="AA17" s="569"/>
      <c r="AB17" s="95"/>
      <c r="AC17" s="148"/>
      <c r="AD17" s="149"/>
      <c r="AE17" s="166"/>
      <c r="AF17" s="562" t="str">
        <f>HYPERLINK(抽選結果!L37)</f>
        <v>OTJ</v>
      </c>
      <c r="AG17" s="563"/>
      <c r="AH17" s="564"/>
      <c r="AI17" s="579"/>
      <c r="AJ17" s="580"/>
      <c r="AK17" s="581"/>
      <c r="AL17" s="592" t="s">
        <v>77</v>
      </c>
      <c r="AM17" s="568"/>
      <c r="AN17" s="569"/>
      <c r="AO17" s="592" t="s">
        <v>78</v>
      </c>
      <c r="AP17" s="568"/>
      <c r="AQ17" s="569"/>
      <c r="AR17" s="184"/>
      <c r="AS17" s="184"/>
      <c r="AT17" s="184"/>
    </row>
    <row r="18" spans="1:46" ht="18" customHeight="1">
      <c r="A18" s="95"/>
      <c r="B18" s="565"/>
      <c r="C18" s="566"/>
      <c r="D18" s="567"/>
      <c r="E18" s="582"/>
      <c r="F18" s="583"/>
      <c r="G18" s="584"/>
      <c r="H18" s="585" t="str">
        <f>HYPERLINK(B21)</f>
        <v>豊中</v>
      </c>
      <c r="I18" s="560"/>
      <c r="J18" s="561"/>
      <c r="K18" s="585" t="str">
        <f>HYPERLINK(B19)</f>
        <v>枚方２</v>
      </c>
      <c r="L18" s="560"/>
      <c r="M18" s="561"/>
      <c r="N18" s="95"/>
      <c r="O18" s="98"/>
      <c r="P18" s="565"/>
      <c r="Q18" s="566"/>
      <c r="R18" s="567"/>
      <c r="S18" s="582"/>
      <c r="T18" s="583"/>
      <c r="U18" s="584"/>
      <c r="V18" s="585" t="str">
        <f>HYPERLINK(P21)</f>
        <v>枚方１</v>
      </c>
      <c r="W18" s="560"/>
      <c r="X18" s="561"/>
      <c r="Y18" s="585" t="str">
        <f>HYPERLINK(P19)</f>
        <v>守口</v>
      </c>
      <c r="Z18" s="560"/>
      <c r="AA18" s="561"/>
      <c r="AB18" s="167"/>
      <c r="AC18" s="95"/>
      <c r="AD18" s="168"/>
      <c r="AE18" s="166"/>
      <c r="AF18" s="565"/>
      <c r="AG18" s="566"/>
      <c r="AH18" s="567"/>
      <c r="AI18" s="582"/>
      <c r="AJ18" s="583"/>
      <c r="AK18" s="584"/>
      <c r="AL18" s="585" t="str">
        <f>HYPERLINK(AF21)</f>
        <v>東淀川</v>
      </c>
      <c r="AM18" s="560"/>
      <c r="AN18" s="561"/>
      <c r="AO18" s="585" t="str">
        <f>HYPERLINK(AF19)</f>
        <v>寝屋川</v>
      </c>
      <c r="AP18" s="560"/>
      <c r="AQ18" s="561"/>
      <c r="AR18" s="184"/>
      <c r="AS18" s="184"/>
      <c r="AT18" s="184"/>
    </row>
    <row r="19" spans="1:46" ht="18" customHeight="1">
      <c r="A19" s="95"/>
      <c r="B19" s="562" t="str">
        <f>HYPERLINK(抽選結果!L32)</f>
        <v>枚方２</v>
      </c>
      <c r="C19" s="563"/>
      <c r="D19" s="564"/>
      <c r="E19" s="573"/>
      <c r="F19" s="574"/>
      <c r="G19" s="575"/>
      <c r="H19" s="579"/>
      <c r="I19" s="580"/>
      <c r="J19" s="581"/>
      <c r="K19" s="592" t="s">
        <v>82</v>
      </c>
      <c r="L19" s="568"/>
      <c r="M19" s="569"/>
      <c r="N19" s="95"/>
      <c r="O19" s="95"/>
      <c r="P19" s="562" t="str">
        <f>HYPERLINK(抽選結果!L35)</f>
        <v>守口</v>
      </c>
      <c r="Q19" s="563"/>
      <c r="R19" s="564"/>
      <c r="S19" s="573"/>
      <c r="T19" s="574"/>
      <c r="U19" s="575"/>
      <c r="V19" s="579"/>
      <c r="W19" s="580"/>
      <c r="X19" s="581"/>
      <c r="Y19" s="592" t="s">
        <v>82</v>
      </c>
      <c r="Z19" s="568"/>
      <c r="AA19" s="569"/>
      <c r="AB19" s="101"/>
      <c r="AC19" s="95"/>
      <c r="AD19" s="95"/>
      <c r="AE19" s="166"/>
      <c r="AF19" s="562" t="str">
        <f>HYPERLINK(抽選結果!L38)</f>
        <v>寝屋川</v>
      </c>
      <c r="AG19" s="563"/>
      <c r="AH19" s="564"/>
      <c r="AI19" s="573"/>
      <c r="AJ19" s="574"/>
      <c r="AK19" s="575"/>
      <c r="AL19" s="579"/>
      <c r="AM19" s="580"/>
      <c r="AN19" s="581"/>
      <c r="AO19" s="592" t="s">
        <v>82</v>
      </c>
      <c r="AP19" s="568"/>
      <c r="AQ19" s="569"/>
      <c r="AR19" s="92"/>
      <c r="AS19" s="92"/>
      <c r="AT19" s="92"/>
    </row>
    <row r="20" spans="1:46" ht="18" customHeight="1">
      <c r="A20" s="97"/>
      <c r="B20" s="565"/>
      <c r="C20" s="566"/>
      <c r="D20" s="567"/>
      <c r="E20" s="576"/>
      <c r="F20" s="577"/>
      <c r="G20" s="578"/>
      <c r="H20" s="582"/>
      <c r="I20" s="583"/>
      <c r="J20" s="584"/>
      <c r="K20" s="585" t="str">
        <f>HYPERLINK(B17)</f>
        <v>堺</v>
      </c>
      <c r="L20" s="560"/>
      <c r="M20" s="561"/>
      <c r="N20" s="97"/>
      <c r="O20" s="150"/>
      <c r="P20" s="565"/>
      <c r="Q20" s="566"/>
      <c r="R20" s="567"/>
      <c r="S20" s="576"/>
      <c r="T20" s="577"/>
      <c r="U20" s="578"/>
      <c r="V20" s="582"/>
      <c r="W20" s="583"/>
      <c r="X20" s="584"/>
      <c r="Y20" s="585" t="str">
        <f>HYPERLINK(P17)</f>
        <v>吹田</v>
      </c>
      <c r="Z20" s="560"/>
      <c r="AA20" s="561"/>
      <c r="AB20" s="97"/>
      <c r="AC20" s="169"/>
      <c r="AD20" s="169"/>
      <c r="AE20" s="170"/>
      <c r="AF20" s="565"/>
      <c r="AG20" s="566"/>
      <c r="AH20" s="567"/>
      <c r="AI20" s="576"/>
      <c r="AJ20" s="577"/>
      <c r="AK20" s="578"/>
      <c r="AL20" s="582"/>
      <c r="AM20" s="583"/>
      <c r="AN20" s="584"/>
      <c r="AO20" s="585" t="str">
        <f>HYPERLINK(AF17)</f>
        <v>OTJ</v>
      </c>
      <c r="AP20" s="560"/>
      <c r="AQ20" s="561"/>
      <c r="AR20" s="189"/>
      <c r="AS20" s="189"/>
      <c r="AT20" s="92"/>
    </row>
    <row r="21" spans="1:46" ht="18" customHeight="1">
      <c r="A21" s="95"/>
      <c r="B21" s="562" t="str">
        <f>HYPERLINK(抽選結果!L33)</f>
        <v>豊中</v>
      </c>
      <c r="C21" s="563"/>
      <c r="D21" s="564"/>
      <c r="E21" s="573"/>
      <c r="F21" s="574"/>
      <c r="G21" s="575"/>
      <c r="H21" s="573"/>
      <c r="I21" s="574"/>
      <c r="J21" s="575"/>
      <c r="K21" s="579"/>
      <c r="L21" s="580"/>
      <c r="M21" s="581"/>
      <c r="N21" s="103"/>
      <c r="O21" s="103"/>
      <c r="P21" s="562" t="str">
        <f>HYPERLINK(抽選結果!L36)</f>
        <v>枚方１</v>
      </c>
      <c r="Q21" s="563"/>
      <c r="R21" s="564"/>
      <c r="S21" s="573"/>
      <c r="T21" s="574"/>
      <c r="U21" s="575"/>
      <c r="V21" s="573"/>
      <c r="W21" s="574"/>
      <c r="X21" s="575"/>
      <c r="Y21" s="579"/>
      <c r="Z21" s="580"/>
      <c r="AA21" s="581"/>
      <c r="AB21" s="95"/>
      <c r="AC21" s="103"/>
      <c r="AD21" s="103"/>
      <c r="AE21" s="166"/>
      <c r="AF21" s="562" t="str">
        <f>HYPERLINK(抽選結果!L39)</f>
        <v>東淀川</v>
      </c>
      <c r="AG21" s="563"/>
      <c r="AH21" s="564"/>
      <c r="AI21" s="573"/>
      <c r="AJ21" s="574"/>
      <c r="AK21" s="575"/>
      <c r="AL21" s="573"/>
      <c r="AM21" s="574"/>
      <c r="AN21" s="575"/>
      <c r="AO21" s="579"/>
      <c r="AP21" s="580"/>
      <c r="AQ21" s="581"/>
      <c r="AR21" s="111"/>
      <c r="AS21" s="111"/>
      <c r="AT21" s="92"/>
    </row>
    <row r="22" spans="1:46" ht="18" customHeight="1">
      <c r="A22" s="95"/>
      <c r="B22" s="565"/>
      <c r="C22" s="566"/>
      <c r="D22" s="567"/>
      <c r="E22" s="576"/>
      <c r="F22" s="577"/>
      <c r="G22" s="578"/>
      <c r="H22" s="576"/>
      <c r="I22" s="577"/>
      <c r="J22" s="578"/>
      <c r="K22" s="582"/>
      <c r="L22" s="583"/>
      <c r="M22" s="584"/>
      <c r="N22" s="95"/>
      <c r="O22" s="95"/>
      <c r="P22" s="565"/>
      <c r="Q22" s="566"/>
      <c r="R22" s="567"/>
      <c r="S22" s="576"/>
      <c r="T22" s="577"/>
      <c r="U22" s="578"/>
      <c r="V22" s="576"/>
      <c r="W22" s="577"/>
      <c r="X22" s="578"/>
      <c r="Y22" s="582"/>
      <c r="Z22" s="583"/>
      <c r="AA22" s="584"/>
      <c r="AB22" s="122"/>
      <c r="AC22" s="95"/>
      <c r="AD22" s="95"/>
      <c r="AE22" s="166"/>
      <c r="AF22" s="565"/>
      <c r="AG22" s="566"/>
      <c r="AH22" s="567"/>
      <c r="AI22" s="576"/>
      <c r="AJ22" s="577"/>
      <c r="AK22" s="578"/>
      <c r="AL22" s="576"/>
      <c r="AM22" s="577"/>
      <c r="AN22" s="578"/>
      <c r="AO22" s="582"/>
      <c r="AP22" s="583"/>
      <c r="AQ22" s="584"/>
      <c r="AR22" s="92"/>
      <c r="AS22" s="92"/>
      <c r="AT22" s="92"/>
    </row>
    <row r="23" spans="1:46" ht="18" customHeight="1">
      <c r="A23" s="95"/>
      <c r="B23" s="95"/>
      <c r="C23" s="95"/>
      <c r="D23" s="98"/>
      <c r="E23" s="95"/>
      <c r="F23" s="95"/>
      <c r="G23" s="95"/>
      <c r="H23" s="95"/>
      <c r="I23" s="103"/>
      <c r="J23" s="103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171"/>
      <c r="AF23" s="179"/>
      <c r="AG23" s="179"/>
      <c r="AH23" s="179"/>
      <c r="AI23" s="180"/>
      <c r="AJ23" s="180"/>
      <c r="AK23" s="181"/>
      <c r="AL23" s="181"/>
      <c r="AM23" s="181"/>
      <c r="AN23" s="181"/>
      <c r="AO23" s="105"/>
      <c r="AP23" s="105"/>
      <c r="AQ23" s="105"/>
      <c r="AR23" s="92"/>
      <c r="AS23" s="92"/>
      <c r="AT23" s="92"/>
    </row>
    <row r="24" spans="1:46" ht="18" customHeight="1">
      <c r="A24" s="637" t="s">
        <v>117</v>
      </c>
      <c r="B24" s="637"/>
      <c r="C24" s="637"/>
      <c r="D24" s="245"/>
      <c r="E24" s="245"/>
      <c r="F24" s="638"/>
      <c r="G24" s="639"/>
      <c r="H24" s="640"/>
      <c r="I24" s="641"/>
      <c r="J24" s="641"/>
      <c r="K24" s="92"/>
      <c r="L24" s="638"/>
      <c r="M24" s="639"/>
      <c r="N24" s="92"/>
      <c r="O24" s="608" t="s">
        <v>119</v>
      </c>
      <c r="P24" s="608"/>
      <c r="Q24" s="608"/>
      <c r="R24" s="642" t="s">
        <v>187</v>
      </c>
      <c r="S24" s="642"/>
      <c r="T24" s="642"/>
      <c r="U24" s="642"/>
      <c r="V24" s="642"/>
      <c r="W24" s="642"/>
      <c r="X24" s="642"/>
      <c r="Y24" s="642"/>
      <c r="Z24" s="642"/>
      <c r="AA24" s="642"/>
      <c r="AB24" s="642"/>
      <c r="AC24" s="642"/>
      <c r="AD24" s="642"/>
      <c r="AE24" s="642"/>
      <c r="AF24" s="644" t="s">
        <v>121</v>
      </c>
      <c r="AG24" s="644"/>
      <c r="AH24" s="644"/>
      <c r="AI24" s="644"/>
      <c r="AJ24" s="161"/>
      <c r="AK24" s="645"/>
      <c r="AL24" s="646"/>
      <c r="AM24" s="646"/>
      <c r="AN24" s="646"/>
      <c r="AO24" s="92"/>
      <c r="AP24" s="92"/>
      <c r="AQ24" s="92"/>
      <c r="AR24" s="92"/>
      <c r="AS24" s="92"/>
      <c r="AT24" s="92"/>
    </row>
    <row r="25" spans="1:46" ht="18" customHeight="1">
      <c r="A25" s="92"/>
      <c r="B25" s="92"/>
      <c r="C25" s="623"/>
      <c r="D25" s="612"/>
      <c r="E25" s="612"/>
      <c r="F25" s="612"/>
      <c r="G25" s="609"/>
      <c r="H25" s="610"/>
      <c r="I25" s="610"/>
      <c r="J25" s="610"/>
      <c r="K25" s="92"/>
      <c r="L25" s="92"/>
      <c r="M25" s="92"/>
      <c r="N25" s="92"/>
      <c r="O25" s="92"/>
      <c r="P25" s="92"/>
      <c r="Q25" s="92"/>
      <c r="R25" s="623"/>
      <c r="S25" s="612"/>
      <c r="T25" s="612"/>
      <c r="U25" s="612"/>
      <c r="V25" s="609"/>
      <c r="W25" s="610"/>
      <c r="X25" s="610"/>
      <c r="Y25" s="610"/>
      <c r="Z25" s="92"/>
      <c r="AA25" s="92"/>
      <c r="AB25" s="92"/>
      <c r="AC25" s="92"/>
      <c r="AD25" s="92"/>
      <c r="AE25" s="95"/>
      <c r="AF25" s="259"/>
      <c r="AG25" s="92"/>
      <c r="AH25" s="623"/>
      <c r="AI25" s="612"/>
      <c r="AJ25" s="612"/>
      <c r="AK25" s="612"/>
      <c r="AL25" s="609"/>
      <c r="AM25" s="610"/>
      <c r="AN25" s="610"/>
      <c r="AO25" s="610"/>
      <c r="AP25" s="92"/>
      <c r="AQ25" s="92"/>
      <c r="AR25" s="92"/>
      <c r="AS25" s="92"/>
      <c r="AT25" s="92"/>
    </row>
    <row r="26" spans="1:46" ht="18" customHeight="1">
      <c r="A26" s="92"/>
      <c r="B26" s="92"/>
      <c r="C26" s="92"/>
      <c r="D26" s="624"/>
      <c r="E26" s="625"/>
      <c r="F26" s="201"/>
      <c r="G26" s="201"/>
      <c r="H26" s="205"/>
      <c r="I26" s="164"/>
      <c r="J26" s="164"/>
      <c r="K26" s="164"/>
      <c r="L26" s="624"/>
      <c r="M26" s="626"/>
      <c r="N26" s="92"/>
      <c r="O26" s="92"/>
      <c r="P26" s="92"/>
      <c r="Q26" s="92"/>
      <c r="R26" s="92"/>
      <c r="S26" s="628"/>
      <c r="T26" s="634"/>
      <c r="U26" s="92"/>
      <c r="V26" s="164"/>
      <c r="W26" s="205"/>
      <c r="X26" s="164"/>
      <c r="Y26" s="201"/>
      <c r="Z26" s="201"/>
      <c r="AA26" s="624"/>
      <c r="AB26" s="626"/>
      <c r="AC26" s="92"/>
      <c r="AD26" s="92"/>
      <c r="AE26" s="103"/>
      <c r="AF26" s="149"/>
      <c r="AG26" s="92"/>
      <c r="AH26" s="92"/>
      <c r="AI26" s="628"/>
      <c r="AJ26" s="634"/>
      <c r="AK26" s="92"/>
      <c r="AL26" s="164"/>
      <c r="AM26" s="205"/>
      <c r="AN26" s="164"/>
      <c r="AO26" s="201"/>
      <c r="AP26" s="201"/>
      <c r="AQ26" s="624"/>
      <c r="AR26" s="626"/>
      <c r="AS26" s="92"/>
      <c r="AT26" s="92"/>
    </row>
    <row r="27" spans="1:46" ht="18" customHeight="1">
      <c r="A27" s="92"/>
      <c r="B27" s="92"/>
      <c r="C27" s="92"/>
      <c r="D27" s="239"/>
      <c r="E27" s="204"/>
      <c r="F27" s="92"/>
      <c r="G27" s="246"/>
      <c r="H27" s="613" t="str">
        <f>HYPERLINK(AC31)</f>
        <v>高槻</v>
      </c>
      <c r="I27" s="627"/>
      <c r="J27" s="247"/>
      <c r="K27" s="247"/>
      <c r="L27" s="251"/>
      <c r="M27" s="208"/>
      <c r="N27" s="208"/>
      <c r="O27" s="208"/>
      <c r="P27" s="208"/>
      <c r="Q27" s="208"/>
      <c r="R27" s="208"/>
      <c r="S27" s="239"/>
      <c r="T27" s="247"/>
      <c r="U27" s="247"/>
      <c r="V27" s="247"/>
      <c r="W27" s="613" t="str">
        <f>HYPERLINK(AS31)</f>
        <v>布施</v>
      </c>
      <c r="X27" s="627"/>
      <c r="Y27" s="208"/>
      <c r="Z27" s="208"/>
      <c r="AA27" s="251"/>
      <c r="AB27" s="171"/>
      <c r="AC27" s="208"/>
      <c r="AD27" s="208"/>
      <c r="AE27" s="261"/>
      <c r="AF27" s="149"/>
      <c r="AG27" s="208"/>
      <c r="AH27" s="208"/>
      <c r="AI27" s="239"/>
      <c r="AJ27" s="247"/>
      <c r="AK27" s="247"/>
      <c r="AL27" s="247"/>
      <c r="AM27" s="613" t="str">
        <f>HYPERLINK(N31)</f>
        <v>守口</v>
      </c>
      <c r="AN27" s="627"/>
      <c r="AO27" s="92"/>
      <c r="AP27" s="92"/>
      <c r="AQ27" s="217"/>
      <c r="AR27" s="164"/>
      <c r="AS27" s="92"/>
      <c r="AT27" s="92"/>
    </row>
    <row r="28" spans="1:46" ht="18" customHeight="1">
      <c r="A28" s="92"/>
      <c r="B28" s="112"/>
      <c r="C28" s="148"/>
      <c r="D28" s="205"/>
      <c r="E28" s="164"/>
      <c r="F28" s="113"/>
      <c r="G28" s="628" t="s">
        <v>86</v>
      </c>
      <c r="H28" s="616"/>
      <c r="I28" s="616"/>
      <c r="J28" s="616"/>
      <c r="K28" s="106"/>
      <c r="L28" s="205"/>
      <c r="M28" s="164"/>
      <c r="N28" s="148"/>
      <c r="O28" s="105"/>
      <c r="P28" s="92"/>
      <c r="Q28" s="112"/>
      <c r="R28" s="106"/>
      <c r="S28" s="205"/>
      <c r="T28" s="164"/>
      <c r="U28" s="148"/>
      <c r="V28" s="628" t="s">
        <v>86</v>
      </c>
      <c r="W28" s="616"/>
      <c r="X28" s="616"/>
      <c r="Y28" s="616"/>
      <c r="Z28" s="106"/>
      <c r="AA28" s="205"/>
      <c r="AB28" s="164"/>
      <c r="AC28" s="113"/>
      <c r="AD28" s="105"/>
      <c r="AE28" s="261"/>
      <c r="AF28" s="255"/>
      <c r="AG28" s="112"/>
      <c r="AH28" s="106"/>
      <c r="AI28" s="205"/>
      <c r="AJ28" s="164"/>
      <c r="AK28" s="148"/>
      <c r="AL28" s="628" t="s">
        <v>86</v>
      </c>
      <c r="AM28" s="616"/>
      <c r="AN28" s="616"/>
      <c r="AO28" s="616"/>
      <c r="AP28" s="106"/>
      <c r="AQ28" s="205"/>
      <c r="AR28" s="164"/>
      <c r="AS28" s="113"/>
      <c r="AT28" s="105"/>
    </row>
    <row r="29" spans="1:46" ht="18" customHeight="1">
      <c r="A29" s="92"/>
      <c r="B29" s="240"/>
      <c r="C29" s="247"/>
      <c r="D29" s="613" t="str">
        <f>HYPERLINK(Q31)</f>
        <v>箕面</v>
      </c>
      <c r="E29" s="614"/>
      <c r="F29" s="247"/>
      <c r="G29" s="241"/>
      <c r="H29" s="208"/>
      <c r="I29" s="208"/>
      <c r="J29" s="239"/>
      <c r="K29" s="208"/>
      <c r="L29" s="613" t="str">
        <f>HYPERLINK(U31)</f>
        <v>大阪</v>
      </c>
      <c r="M29" s="633"/>
      <c r="N29" s="251"/>
      <c r="O29" s="208"/>
      <c r="P29" s="208"/>
      <c r="Q29" s="239"/>
      <c r="R29" s="208"/>
      <c r="S29" s="613" t="str">
        <f>HYPERLINK(AG31)</f>
        <v>住之江</v>
      </c>
      <c r="T29" s="614"/>
      <c r="U29" s="247"/>
      <c r="V29" s="256"/>
      <c r="W29" s="208"/>
      <c r="X29" s="208"/>
      <c r="Y29" s="239"/>
      <c r="Z29" s="208"/>
      <c r="AA29" s="613" t="str">
        <f>HYPERLINK(AK31)</f>
        <v>大阪中</v>
      </c>
      <c r="AB29" s="614"/>
      <c r="AC29" s="251"/>
      <c r="AD29" s="209"/>
      <c r="AE29" s="261"/>
      <c r="AF29" s="255"/>
      <c r="AG29" s="239"/>
      <c r="AH29" s="208"/>
      <c r="AI29" s="613" t="str">
        <f>HYPERLINK(B31)</f>
        <v>堺</v>
      </c>
      <c r="AJ29" s="614"/>
      <c r="AK29" s="247"/>
      <c r="AL29" s="256"/>
      <c r="AM29" s="208"/>
      <c r="AN29" s="208"/>
      <c r="AO29" s="239"/>
      <c r="AP29" s="208"/>
      <c r="AQ29" s="613" t="str">
        <f>HYPERLINK(F31)</f>
        <v>茨木</v>
      </c>
      <c r="AR29" s="614"/>
      <c r="AS29" s="251"/>
      <c r="AT29" s="182"/>
    </row>
    <row r="30" spans="1:46" ht="18" customHeight="1">
      <c r="A30" s="92"/>
      <c r="B30" s="205"/>
      <c r="C30" s="615" t="s">
        <v>77</v>
      </c>
      <c r="D30" s="616"/>
      <c r="E30" s="616"/>
      <c r="F30" s="617"/>
      <c r="G30" s="207"/>
      <c r="H30" s="92"/>
      <c r="I30" s="92"/>
      <c r="J30" s="205"/>
      <c r="K30" s="92"/>
      <c r="L30" s="605" t="s">
        <v>78</v>
      </c>
      <c r="M30" s="605"/>
      <c r="N30" s="205"/>
      <c r="O30" s="92"/>
      <c r="P30" s="92"/>
      <c r="Q30" s="205"/>
      <c r="R30" s="615" t="s">
        <v>77</v>
      </c>
      <c r="S30" s="616"/>
      <c r="T30" s="616"/>
      <c r="U30" s="617"/>
      <c r="V30" s="207"/>
      <c r="W30" s="92"/>
      <c r="X30" s="92"/>
      <c r="Y30" s="205"/>
      <c r="Z30" s="92"/>
      <c r="AA30" s="605" t="s">
        <v>78</v>
      </c>
      <c r="AB30" s="605"/>
      <c r="AC30" s="205"/>
      <c r="AD30" s="164"/>
      <c r="AE30" s="95"/>
      <c r="AF30" s="255"/>
      <c r="AG30" s="205"/>
      <c r="AH30" s="615" t="s">
        <v>77</v>
      </c>
      <c r="AI30" s="616"/>
      <c r="AJ30" s="616"/>
      <c r="AK30" s="617"/>
      <c r="AL30" s="207"/>
      <c r="AM30" s="92"/>
      <c r="AN30" s="92"/>
      <c r="AO30" s="205"/>
      <c r="AP30" s="92"/>
      <c r="AQ30" s="605" t="s">
        <v>78</v>
      </c>
      <c r="AR30" s="605"/>
      <c r="AS30" s="205"/>
      <c r="AT30" s="164"/>
    </row>
    <row r="31" spans="1:46" ht="18" customHeight="1">
      <c r="A31" s="242"/>
      <c r="B31" s="643" t="str">
        <f>HYPERLINK(抽選結果!L2)</f>
        <v>堺</v>
      </c>
      <c r="C31" s="629"/>
      <c r="D31" s="210"/>
      <c r="E31" s="210"/>
      <c r="F31" s="643" t="str">
        <f>HYPERLINK(抽選結果!L3)</f>
        <v>茨木</v>
      </c>
      <c r="G31" s="636"/>
      <c r="H31" s="248"/>
      <c r="I31" s="218"/>
      <c r="J31" s="643" t="str">
        <f>HYPERLINK(抽選結果!L4)</f>
        <v>みなと</v>
      </c>
      <c r="K31" s="622"/>
      <c r="L31" s="218"/>
      <c r="M31" s="218"/>
      <c r="N31" s="643" t="str">
        <f>HYPERLINK(抽選結果!L5)</f>
        <v>守口</v>
      </c>
      <c r="O31" s="622"/>
      <c r="P31" s="92"/>
      <c r="Q31" s="635" t="str">
        <f>HYPERLINK(抽選結果!L6)</f>
        <v>箕面</v>
      </c>
      <c r="R31" s="622"/>
      <c r="S31" s="209"/>
      <c r="T31" s="210"/>
      <c r="U31" s="635" t="str">
        <f>HYPERLINK(抽選結果!L7)</f>
        <v>大阪</v>
      </c>
      <c r="V31" s="636"/>
      <c r="W31" s="248"/>
      <c r="X31" s="209"/>
      <c r="Y31" s="635" t="str">
        <f>HYPERLINK(抽選結果!L8)</f>
        <v>豊中</v>
      </c>
      <c r="Z31" s="622"/>
      <c r="AA31" s="218"/>
      <c r="AB31" s="210"/>
      <c r="AC31" s="635" t="str">
        <f>HYPERLINK(抽選結果!L9)</f>
        <v>高槻</v>
      </c>
      <c r="AD31" s="629"/>
      <c r="AE31" s="262"/>
      <c r="AF31" s="255"/>
      <c r="AG31" s="635" t="str">
        <f>HYPERLINK(抽選結果!L10)</f>
        <v>住之江</v>
      </c>
      <c r="AH31" s="622"/>
      <c r="AI31" s="209"/>
      <c r="AJ31" s="210"/>
      <c r="AK31" s="635" t="str">
        <f>HYPERLINK(抽選結果!L11)</f>
        <v>大阪中</v>
      </c>
      <c r="AL31" s="636"/>
      <c r="AM31" s="248"/>
      <c r="AN31" s="209"/>
      <c r="AO31" s="635" t="str">
        <f>HYPERLINK(抽選結果!L12)</f>
        <v>吹田２</v>
      </c>
      <c r="AP31" s="622"/>
      <c r="AQ31" s="218"/>
      <c r="AR31" s="210"/>
      <c r="AS31" s="635" t="str">
        <f>HYPERLINK(抽選結果!L13)</f>
        <v>布施</v>
      </c>
      <c r="AT31" s="629"/>
    </row>
    <row r="32" spans="1:46" ht="18" customHeight="1">
      <c r="A32" s="92"/>
      <c r="B32" s="111"/>
      <c r="C32" s="111"/>
      <c r="D32" s="92"/>
      <c r="E32" s="207"/>
      <c r="F32" s="111"/>
      <c r="G32" s="111"/>
      <c r="H32" s="605" t="s">
        <v>82</v>
      </c>
      <c r="I32" s="605"/>
      <c r="J32" s="111"/>
      <c r="K32" s="111"/>
      <c r="L32" s="205"/>
      <c r="M32" s="92"/>
      <c r="N32" s="111"/>
      <c r="O32" s="111"/>
      <c r="P32" s="92"/>
      <c r="Q32" s="111"/>
      <c r="R32" s="111"/>
      <c r="S32" s="92"/>
      <c r="T32" s="207"/>
      <c r="U32" s="111"/>
      <c r="V32" s="111"/>
      <c r="W32" s="605" t="s">
        <v>82</v>
      </c>
      <c r="X32" s="605"/>
      <c r="Y32" s="111"/>
      <c r="Z32" s="111"/>
      <c r="AA32" s="205"/>
      <c r="AB32" s="92"/>
      <c r="AC32" s="111"/>
      <c r="AD32" s="111"/>
      <c r="AE32" s="95"/>
      <c r="AF32" s="255"/>
      <c r="AG32" s="111"/>
      <c r="AH32" s="111"/>
      <c r="AI32" s="92"/>
      <c r="AJ32" s="207"/>
      <c r="AK32" s="111"/>
      <c r="AL32" s="111"/>
      <c r="AM32" s="605" t="s">
        <v>82</v>
      </c>
      <c r="AN32" s="605"/>
      <c r="AO32" s="111"/>
      <c r="AP32" s="111"/>
      <c r="AQ32" s="205"/>
      <c r="AR32" s="92"/>
      <c r="AS32" s="111"/>
      <c r="AT32" s="111"/>
    </row>
    <row r="33" spans="1:46" ht="18" customHeight="1">
      <c r="A33" s="92"/>
      <c r="B33" s="92"/>
      <c r="C33" s="92"/>
      <c r="D33" s="237"/>
      <c r="E33" s="212"/>
      <c r="F33" s="201"/>
      <c r="G33" s="249"/>
      <c r="H33" s="606" t="str">
        <f>HYPERLINK(Y31)</f>
        <v>豊中</v>
      </c>
      <c r="I33" s="607"/>
      <c r="J33" s="249"/>
      <c r="K33" s="249"/>
      <c r="L33" s="252"/>
      <c r="M33" s="208"/>
      <c r="N33" s="208"/>
      <c r="O33" s="208"/>
      <c r="P33" s="208"/>
      <c r="Q33" s="208"/>
      <c r="R33" s="208"/>
      <c r="S33" s="257"/>
      <c r="T33" s="258"/>
      <c r="U33" s="249"/>
      <c r="V33" s="249"/>
      <c r="W33" s="606" t="str">
        <f>HYPERLINK(AO31)</f>
        <v>吹田２</v>
      </c>
      <c r="X33" s="607"/>
      <c r="Y33" s="249"/>
      <c r="Z33" s="249"/>
      <c r="AA33" s="252"/>
      <c r="AB33" s="263"/>
      <c r="AC33" s="208"/>
      <c r="AD33" s="208"/>
      <c r="AE33" s="166"/>
      <c r="AF33" s="255"/>
      <c r="AG33" s="208"/>
      <c r="AH33" s="208"/>
      <c r="AI33" s="257"/>
      <c r="AJ33" s="258"/>
      <c r="AK33" s="249"/>
      <c r="AL33" s="249"/>
      <c r="AM33" s="606" t="str">
        <f>HYPERLINK(J31)</f>
        <v>みなと</v>
      </c>
      <c r="AN33" s="607"/>
      <c r="AO33" s="201"/>
      <c r="AP33" s="201"/>
      <c r="AQ33" s="202"/>
      <c r="AR33" s="94"/>
      <c r="AS33" s="92"/>
      <c r="AT33" s="92"/>
    </row>
    <row r="34" spans="1:46" ht="18" customHeight="1">
      <c r="A34" s="95"/>
      <c r="B34" s="95"/>
      <c r="C34" s="95"/>
      <c r="D34" s="98"/>
      <c r="E34" s="95"/>
      <c r="F34" s="95"/>
      <c r="G34" s="95"/>
      <c r="H34" s="95"/>
      <c r="I34" s="103"/>
      <c r="J34" s="103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104"/>
      <c r="AD34" s="95"/>
      <c r="AE34" s="95"/>
      <c r="AF34" s="25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104"/>
      <c r="AT34" s="95"/>
    </row>
    <row r="35" spans="1:46" ht="18" customHeight="1">
      <c r="A35" s="637" t="s">
        <v>124</v>
      </c>
      <c r="B35" s="637"/>
      <c r="C35" s="637"/>
      <c r="D35" s="245"/>
      <c r="E35" s="245"/>
      <c r="F35" s="638"/>
      <c r="G35" s="639"/>
      <c r="H35" s="640"/>
      <c r="I35" s="641"/>
      <c r="J35" s="641"/>
      <c r="K35" s="92"/>
      <c r="L35" s="638"/>
      <c r="M35" s="639"/>
      <c r="N35" s="92"/>
      <c r="O35" s="608" t="s">
        <v>125</v>
      </c>
      <c r="P35" s="608"/>
      <c r="Q35" s="608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100"/>
      <c r="AG35" s="100"/>
      <c r="AH35" s="100"/>
      <c r="AI35" s="100"/>
      <c r="AJ35" s="233"/>
      <c r="AK35" s="266"/>
      <c r="AL35" s="267"/>
      <c r="AM35" s="267"/>
      <c r="AN35" s="267"/>
      <c r="AO35" s="95"/>
      <c r="AP35" s="95"/>
      <c r="AQ35" s="95"/>
      <c r="AR35" s="95"/>
      <c r="AS35" s="95"/>
      <c r="AT35" s="95"/>
    </row>
    <row r="36" spans="1:46" ht="18" customHeight="1">
      <c r="A36" s="92"/>
      <c r="B36" s="92"/>
      <c r="C36" s="623"/>
      <c r="D36" s="612"/>
      <c r="E36" s="612"/>
      <c r="F36" s="612"/>
      <c r="G36" s="609"/>
      <c r="H36" s="610"/>
      <c r="I36" s="610"/>
      <c r="J36" s="610"/>
      <c r="K36" s="92"/>
      <c r="L36" s="92"/>
      <c r="M36" s="92"/>
      <c r="N36" s="92"/>
      <c r="O36" s="92"/>
      <c r="P36" s="92"/>
      <c r="Q36" s="92"/>
      <c r="R36" s="623"/>
      <c r="S36" s="612"/>
      <c r="T36" s="612"/>
      <c r="U36" s="612"/>
      <c r="V36" s="609"/>
      <c r="W36" s="610"/>
      <c r="X36" s="610"/>
      <c r="Y36" s="610"/>
      <c r="Z36" s="92"/>
      <c r="AA36" s="92"/>
      <c r="AB36" s="92"/>
      <c r="AC36" s="92"/>
      <c r="AD36" s="92"/>
      <c r="AE36" s="95"/>
      <c r="AF36" s="259"/>
      <c r="AG36" s="95"/>
      <c r="AH36" s="232"/>
      <c r="AI36" s="273"/>
      <c r="AJ36" s="273"/>
      <c r="AK36" s="273"/>
      <c r="AL36" s="266"/>
      <c r="AM36" s="267"/>
      <c r="AN36" s="267"/>
      <c r="AO36" s="267"/>
      <c r="AP36" s="95"/>
      <c r="AQ36" s="95"/>
      <c r="AR36" s="95"/>
      <c r="AS36" s="95"/>
      <c r="AT36" s="95"/>
    </row>
    <row r="37" spans="1:46" ht="18" customHeight="1">
      <c r="A37" s="92"/>
      <c r="B37" s="92"/>
      <c r="C37" s="92"/>
      <c r="D37" s="624"/>
      <c r="E37" s="625"/>
      <c r="F37" s="201"/>
      <c r="G37" s="201"/>
      <c r="H37" s="205"/>
      <c r="I37" s="164"/>
      <c r="J37" s="164"/>
      <c r="K37" s="164"/>
      <c r="L37" s="624"/>
      <c r="M37" s="626"/>
      <c r="N37" s="92"/>
      <c r="O37" s="92"/>
      <c r="P37" s="92"/>
      <c r="Q37" s="92"/>
      <c r="R37" s="92"/>
      <c r="S37" s="628"/>
      <c r="T37" s="634"/>
      <c r="U37" s="92"/>
      <c r="V37" s="164"/>
      <c r="W37" s="205"/>
      <c r="X37" s="164"/>
      <c r="Y37" s="201"/>
      <c r="Z37" s="201"/>
      <c r="AA37" s="624"/>
      <c r="AB37" s="626"/>
      <c r="AC37" s="92"/>
      <c r="AD37" s="92"/>
      <c r="AE37" s="103"/>
      <c r="AF37" s="149"/>
      <c r="AG37" s="95"/>
      <c r="AH37" s="95"/>
      <c r="AI37" s="274"/>
      <c r="AJ37" s="275"/>
      <c r="AK37" s="95"/>
      <c r="AL37" s="95"/>
      <c r="AM37" s="95"/>
      <c r="AN37" s="95"/>
      <c r="AO37" s="95"/>
      <c r="AP37" s="95"/>
      <c r="AQ37" s="149"/>
      <c r="AR37" s="165"/>
      <c r="AS37" s="95"/>
      <c r="AT37" s="95"/>
    </row>
    <row r="38" spans="1:46" ht="18" customHeight="1">
      <c r="A38" s="92"/>
      <c r="B38" s="92"/>
      <c r="C38" s="92"/>
      <c r="D38" s="239"/>
      <c r="E38" s="204"/>
      <c r="F38" s="92"/>
      <c r="G38" s="92"/>
      <c r="H38" s="613" t="str">
        <f>HYPERLINK(AC42)</f>
        <v>八尾</v>
      </c>
      <c r="I38" s="627"/>
      <c r="J38" s="247"/>
      <c r="K38" s="247"/>
      <c r="L38" s="251"/>
      <c r="M38" s="208"/>
      <c r="N38" s="208"/>
      <c r="O38" s="208"/>
      <c r="P38" s="208"/>
      <c r="Q38" s="208"/>
      <c r="R38" s="208"/>
      <c r="S38" s="239"/>
      <c r="T38" s="247"/>
      <c r="U38" s="247"/>
      <c r="V38" s="247"/>
      <c r="W38" s="613" t="str">
        <f>HYPERLINK(N42)</f>
        <v>花園</v>
      </c>
      <c r="X38" s="627"/>
      <c r="Y38" s="92"/>
      <c r="Z38" s="92"/>
      <c r="AA38" s="217"/>
      <c r="AB38" s="164"/>
      <c r="AC38" s="92"/>
      <c r="AD38" s="92"/>
      <c r="AE38" s="261"/>
      <c r="AF38" s="149"/>
      <c r="AG38" s="95"/>
      <c r="AH38" s="95"/>
      <c r="AI38" s="98"/>
      <c r="AJ38" s="95"/>
      <c r="AK38" s="95"/>
      <c r="AL38" s="95"/>
      <c r="AM38" s="101"/>
      <c r="AN38" s="101"/>
      <c r="AO38" s="95"/>
      <c r="AP38" s="95"/>
      <c r="AQ38" s="95"/>
      <c r="AR38" s="95"/>
      <c r="AS38" s="95"/>
      <c r="AT38" s="95"/>
    </row>
    <row r="39" spans="1:46" ht="18" customHeight="1">
      <c r="A39" s="92"/>
      <c r="B39" s="112"/>
      <c r="C39" s="148"/>
      <c r="D39" s="205"/>
      <c r="E39" s="164"/>
      <c r="F39" s="113"/>
      <c r="G39" s="628" t="s">
        <v>86</v>
      </c>
      <c r="H39" s="616"/>
      <c r="I39" s="616"/>
      <c r="J39" s="616"/>
      <c r="K39" s="106"/>
      <c r="L39" s="205"/>
      <c r="M39" s="164"/>
      <c r="N39" s="148"/>
      <c r="O39" s="105"/>
      <c r="P39" s="92"/>
      <c r="Q39" s="112"/>
      <c r="R39" s="106"/>
      <c r="S39" s="205"/>
      <c r="T39" s="164"/>
      <c r="U39" s="148"/>
      <c r="V39" s="628" t="s">
        <v>86</v>
      </c>
      <c r="W39" s="616"/>
      <c r="X39" s="616"/>
      <c r="Y39" s="616"/>
      <c r="Z39" s="106"/>
      <c r="AA39" s="205"/>
      <c r="AB39" s="164"/>
      <c r="AC39" s="113"/>
      <c r="AD39" s="105"/>
      <c r="AE39" s="261"/>
      <c r="AF39" s="255"/>
      <c r="AG39" s="226"/>
      <c r="AH39" s="148"/>
      <c r="AI39" s="95"/>
      <c r="AJ39" s="95"/>
      <c r="AK39" s="148"/>
      <c r="AL39" s="274"/>
      <c r="AM39" s="276"/>
      <c r="AN39" s="276"/>
      <c r="AO39" s="276"/>
      <c r="AP39" s="148"/>
      <c r="AQ39" s="95"/>
      <c r="AR39" s="95"/>
      <c r="AS39" s="148"/>
      <c r="AT39" s="149"/>
    </row>
    <row r="40" spans="1:46" ht="18" customHeight="1">
      <c r="A40" s="92"/>
      <c r="B40" s="240"/>
      <c r="C40" s="204"/>
      <c r="D40" s="613" t="str">
        <f>HYPERLINK(Q42)</f>
        <v>合同A</v>
      </c>
      <c r="E40" s="614"/>
      <c r="F40" s="247"/>
      <c r="G40" s="241"/>
      <c r="H40" s="208"/>
      <c r="I40" s="208"/>
      <c r="J40" s="239"/>
      <c r="K40" s="208"/>
      <c r="L40" s="613" t="str">
        <f>HYPERLINK(U42)</f>
        <v>吹田１</v>
      </c>
      <c r="M40" s="633"/>
      <c r="N40" s="251"/>
      <c r="O40" s="208"/>
      <c r="P40" s="208"/>
      <c r="Q40" s="239"/>
      <c r="R40" s="208"/>
      <c r="S40" s="613" t="str">
        <f>HYPERLINK(B42)</f>
        <v>阿倍野</v>
      </c>
      <c r="T40" s="614"/>
      <c r="U40" s="247"/>
      <c r="V40" s="256"/>
      <c r="W40" s="208"/>
      <c r="X40" s="208"/>
      <c r="Y40" s="239"/>
      <c r="Z40" s="208"/>
      <c r="AA40" s="613" t="str">
        <f>HYPERLINK(F42)</f>
        <v>東大K</v>
      </c>
      <c r="AB40" s="614"/>
      <c r="AC40" s="251"/>
      <c r="AD40" s="182"/>
      <c r="AE40" s="261"/>
      <c r="AF40" s="255"/>
      <c r="AG40" s="95"/>
      <c r="AH40" s="95"/>
      <c r="AI40" s="103"/>
      <c r="AJ40" s="167"/>
      <c r="AK40" s="95"/>
      <c r="AL40" s="168"/>
      <c r="AM40" s="95"/>
      <c r="AN40" s="95"/>
      <c r="AO40" s="95"/>
      <c r="AP40" s="95"/>
      <c r="AQ40" s="103"/>
      <c r="AR40" s="167"/>
      <c r="AS40" s="95"/>
      <c r="AT40" s="168"/>
    </row>
    <row r="41" spans="1:46" ht="18" customHeight="1">
      <c r="A41" s="92"/>
      <c r="B41" s="205"/>
      <c r="C41" s="615" t="s">
        <v>77</v>
      </c>
      <c r="D41" s="616"/>
      <c r="E41" s="616"/>
      <c r="F41" s="617"/>
      <c r="G41" s="207"/>
      <c r="H41" s="92"/>
      <c r="I41" s="92"/>
      <c r="J41" s="205"/>
      <c r="K41" s="92"/>
      <c r="L41" s="605" t="s">
        <v>78</v>
      </c>
      <c r="M41" s="605"/>
      <c r="N41" s="205"/>
      <c r="O41" s="92"/>
      <c r="P41" s="92"/>
      <c r="Q41" s="205"/>
      <c r="R41" s="615" t="s">
        <v>77</v>
      </c>
      <c r="S41" s="616"/>
      <c r="T41" s="616"/>
      <c r="U41" s="617"/>
      <c r="V41" s="207"/>
      <c r="W41" s="92"/>
      <c r="X41" s="92"/>
      <c r="Y41" s="205"/>
      <c r="Z41" s="92"/>
      <c r="AA41" s="605" t="s">
        <v>78</v>
      </c>
      <c r="AB41" s="605"/>
      <c r="AC41" s="205"/>
      <c r="AD41" s="164"/>
      <c r="AE41" s="95"/>
      <c r="AF41" s="255"/>
      <c r="AG41" s="95"/>
      <c r="AH41" s="101"/>
      <c r="AI41" s="277"/>
      <c r="AJ41" s="277"/>
      <c r="AK41" s="277"/>
      <c r="AL41" s="95"/>
      <c r="AM41" s="95"/>
      <c r="AN41" s="95"/>
      <c r="AO41" s="95"/>
      <c r="AP41" s="95"/>
      <c r="AQ41" s="101"/>
      <c r="AR41" s="101"/>
      <c r="AS41" s="95"/>
      <c r="AT41" s="95"/>
    </row>
    <row r="42" spans="1:46" ht="18" customHeight="1">
      <c r="A42" s="242"/>
      <c r="B42" s="635" t="str">
        <f>HYPERLINK(抽選結果!L14)</f>
        <v>阿倍野</v>
      </c>
      <c r="C42" s="629"/>
      <c r="D42" s="210"/>
      <c r="E42" s="210"/>
      <c r="F42" s="635" t="str">
        <f>HYPERLINK(抽選結果!L15)</f>
        <v>東大K</v>
      </c>
      <c r="G42" s="636"/>
      <c r="H42" s="248"/>
      <c r="I42" s="209"/>
      <c r="J42" s="635" t="str">
        <f>HYPERLINK(抽選結果!L16)</f>
        <v>南大阪</v>
      </c>
      <c r="K42" s="622"/>
      <c r="L42" s="218"/>
      <c r="M42" s="218"/>
      <c r="N42" s="635" t="str">
        <f>HYPERLINK(抽選結果!L17)</f>
        <v>花園</v>
      </c>
      <c r="O42" s="622"/>
      <c r="P42" s="209"/>
      <c r="Q42" s="635" t="str">
        <f>HYPERLINK(抽選結果!L18)</f>
        <v>合同A</v>
      </c>
      <c r="R42" s="622"/>
      <c r="S42" s="209"/>
      <c r="T42" s="210"/>
      <c r="U42" s="635" t="str">
        <f>HYPERLINK(抽選結果!L19)</f>
        <v>吹田１</v>
      </c>
      <c r="V42" s="636"/>
      <c r="W42" s="248"/>
      <c r="X42" s="209"/>
      <c r="Y42" s="635" t="str">
        <f>HYPERLINK(抽選結果!L20)</f>
        <v>寝屋川</v>
      </c>
      <c r="Z42" s="622"/>
      <c r="AA42" s="218"/>
      <c r="AB42" s="210"/>
      <c r="AC42" s="635" t="str">
        <f>HYPERLINK(抽選結果!L21)</f>
        <v>八尾</v>
      </c>
      <c r="AD42" s="629"/>
      <c r="AE42" s="262"/>
      <c r="AF42" s="255"/>
      <c r="AG42" s="227"/>
      <c r="AH42" s="278"/>
      <c r="AI42" s="279"/>
      <c r="AJ42" s="97"/>
      <c r="AK42" s="150"/>
      <c r="AL42" s="150"/>
      <c r="AM42" s="150"/>
      <c r="AN42" s="279"/>
      <c r="AO42" s="227"/>
      <c r="AP42" s="278"/>
      <c r="AQ42" s="232"/>
      <c r="AR42" s="97"/>
      <c r="AS42" s="97"/>
      <c r="AT42" s="97"/>
    </row>
    <row r="43" spans="1:46" ht="18" customHeight="1">
      <c r="A43" s="92"/>
      <c r="B43" s="111"/>
      <c r="C43" s="111"/>
      <c r="D43" s="92"/>
      <c r="E43" s="207"/>
      <c r="F43" s="111"/>
      <c r="G43" s="111"/>
      <c r="H43" s="605" t="s">
        <v>82</v>
      </c>
      <c r="I43" s="605"/>
      <c r="J43" s="111"/>
      <c r="K43" s="111"/>
      <c r="L43" s="205"/>
      <c r="M43" s="92"/>
      <c r="N43" s="111"/>
      <c r="O43" s="111"/>
      <c r="P43" s="92"/>
      <c r="Q43" s="111"/>
      <c r="R43" s="111"/>
      <c r="S43" s="92"/>
      <c r="T43" s="207"/>
      <c r="U43" s="111"/>
      <c r="V43" s="111"/>
      <c r="W43" s="605" t="s">
        <v>82</v>
      </c>
      <c r="X43" s="605"/>
      <c r="Y43" s="111"/>
      <c r="Z43" s="111"/>
      <c r="AA43" s="205"/>
      <c r="AB43" s="92"/>
      <c r="AC43" s="111"/>
      <c r="AD43" s="111"/>
      <c r="AE43" s="95"/>
      <c r="AF43" s="255"/>
      <c r="AG43" s="103"/>
      <c r="AH43" s="103"/>
      <c r="AI43" s="95"/>
      <c r="AJ43" s="95"/>
      <c r="AK43" s="103"/>
      <c r="AL43" s="103"/>
      <c r="AM43" s="101"/>
      <c r="AN43" s="101"/>
      <c r="AO43" s="103"/>
      <c r="AP43" s="103"/>
      <c r="AQ43" s="95"/>
      <c r="AR43" s="95"/>
      <c r="AS43" s="103"/>
      <c r="AT43" s="103"/>
    </row>
    <row r="44" spans="1:46" ht="18" customHeight="1">
      <c r="A44" s="92"/>
      <c r="B44" s="92"/>
      <c r="C44" s="92"/>
      <c r="D44" s="237"/>
      <c r="E44" s="212"/>
      <c r="F44" s="201"/>
      <c r="G44" s="249"/>
      <c r="H44" s="606" t="str">
        <f>HYPERLINK(Y42)</f>
        <v>寝屋川</v>
      </c>
      <c r="I44" s="607"/>
      <c r="J44" s="249"/>
      <c r="K44" s="249"/>
      <c r="L44" s="252"/>
      <c r="M44" s="208"/>
      <c r="N44" s="208"/>
      <c r="O44" s="208"/>
      <c r="P44" s="208"/>
      <c r="Q44" s="208"/>
      <c r="R44" s="208"/>
      <c r="S44" s="257"/>
      <c r="T44" s="258"/>
      <c r="U44" s="249"/>
      <c r="V44" s="249"/>
      <c r="W44" s="606" t="str">
        <f>HYPERLINK(J42)</f>
        <v>南大阪</v>
      </c>
      <c r="X44" s="607"/>
      <c r="Y44" s="249"/>
      <c r="Z44" s="201"/>
      <c r="AA44" s="202"/>
      <c r="AB44" s="94"/>
      <c r="AC44" s="92"/>
      <c r="AD44" s="92"/>
      <c r="AE44" s="95"/>
      <c r="AF44" s="255"/>
      <c r="AG44" s="95"/>
      <c r="AH44" s="95"/>
      <c r="AI44" s="123"/>
      <c r="AJ44" s="95"/>
      <c r="AK44" s="95"/>
      <c r="AL44" s="95"/>
      <c r="AM44" s="101"/>
      <c r="AN44" s="101"/>
      <c r="AO44" s="95"/>
      <c r="AP44" s="95"/>
      <c r="AQ44" s="95"/>
      <c r="AR44" s="122"/>
      <c r="AS44" s="95"/>
      <c r="AT44" s="95"/>
    </row>
    <row r="45" spans="1:46" ht="18" customHeight="1">
      <c r="A45" s="95"/>
      <c r="B45" s="95"/>
      <c r="C45" s="95"/>
      <c r="D45" s="98"/>
      <c r="E45" s="95"/>
      <c r="F45" s="95"/>
      <c r="G45" s="95"/>
      <c r="H45" s="95"/>
      <c r="I45" s="103"/>
      <c r="J45" s="103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104"/>
      <c r="AD45" s="95"/>
      <c r="AE45" s="95"/>
      <c r="AF45" s="25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</row>
  </sheetData>
  <mergeCells count="208">
    <mergeCell ref="AK2:AN2"/>
    <mergeCell ref="C3:F3"/>
    <mergeCell ref="G3:J3"/>
    <mergeCell ref="R3:U3"/>
    <mergeCell ref="V3:Y3"/>
    <mergeCell ref="D4:E4"/>
    <mergeCell ref="L4:M4"/>
    <mergeCell ref="S4:T4"/>
    <mergeCell ref="AA4:AB4"/>
    <mergeCell ref="A2:C2"/>
    <mergeCell ref="F2:G2"/>
    <mergeCell ref="H2:J2"/>
    <mergeCell ref="L2:M2"/>
    <mergeCell ref="O2:Q2"/>
    <mergeCell ref="U2:V2"/>
    <mergeCell ref="W2:X2"/>
    <mergeCell ref="AA2:AB2"/>
    <mergeCell ref="AF2:AI2"/>
    <mergeCell ref="H5:I5"/>
    <mergeCell ref="W5:X5"/>
    <mergeCell ref="G6:J6"/>
    <mergeCell ref="V6:Y6"/>
    <mergeCell ref="D7:E7"/>
    <mergeCell ref="L7:M7"/>
    <mergeCell ref="S7:T7"/>
    <mergeCell ref="AA7:AB7"/>
    <mergeCell ref="C8:F8"/>
    <mergeCell ref="L8:M8"/>
    <mergeCell ref="R8:U8"/>
    <mergeCell ref="AA8:AB8"/>
    <mergeCell ref="B9:C9"/>
    <mergeCell ref="F9:G9"/>
    <mergeCell ref="J9:K9"/>
    <mergeCell ref="N9:O9"/>
    <mergeCell ref="Q9:R9"/>
    <mergeCell ref="U9:V9"/>
    <mergeCell ref="Y9:Z9"/>
    <mergeCell ref="AC9:AD9"/>
    <mergeCell ref="H10:I10"/>
    <mergeCell ref="W10:X10"/>
    <mergeCell ref="H11:I11"/>
    <mergeCell ref="W11:X11"/>
    <mergeCell ref="A13:C13"/>
    <mergeCell ref="O13:Q13"/>
    <mergeCell ref="AD13:AF13"/>
    <mergeCell ref="B14:E14"/>
    <mergeCell ref="F14:G14"/>
    <mergeCell ref="I14:J14"/>
    <mergeCell ref="L14:M14"/>
    <mergeCell ref="P14:S14"/>
    <mergeCell ref="T14:U14"/>
    <mergeCell ref="W14:X14"/>
    <mergeCell ref="Z14:AA14"/>
    <mergeCell ref="AF14:AI14"/>
    <mergeCell ref="AJ14:AK14"/>
    <mergeCell ref="AM14:AN14"/>
    <mergeCell ref="AP14:AQ14"/>
    <mergeCell ref="H17:J17"/>
    <mergeCell ref="K17:M17"/>
    <mergeCell ref="V17:X17"/>
    <mergeCell ref="Y17:AA17"/>
    <mergeCell ref="AL17:AN17"/>
    <mergeCell ref="AO17:AQ17"/>
    <mergeCell ref="AO15:AQ16"/>
    <mergeCell ref="P15:R16"/>
    <mergeCell ref="S15:U16"/>
    <mergeCell ref="V15:X16"/>
    <mergeCell ref="Y15:AA16"/>
    <mergeCell ref="H18:J18"/>
    <mergeCell ref="K18:M18"/>
    <mergeCell ref="V18:X18"/>
    <mergeCell ref="Y18:AA18"/>
    <mergeCell ref="AL18:AN18"/>
    <mergeCell ref="AO18:AQ18"/>
    <mergeCell ref="K19:M19"/>
    <mergeCell ref="Y19:AA19"/>
    <mergeCell ref="AO19:AQ19"/>
    <mergeCell ref="P17:R18"/>
    <mergeCell ref="S17:U18"/>
    <mergeCell ref="K20:M20"/>
    <mergeCell ref="Y20:AA20"/>
    <mergeCell ref="AO20:AQ20"/>
    <mergeCell ref="A24:C24"/>
    <mergeCell ref="F24:G24"/>
    <mergeCell ref="H24:J24"/>
    <mergeCell ref="L24:M24"/>
    <mergeCell ref="O24:Q24"/>
    <mergeCell ref="R24:AE24"/>
    <mergeCell ref="AF24:AI24"/>
    <mergeCell ref="AK24:AN24"/>
    <mergeCell ref="AI21:AK22"/>
    <mergeCell ref="AL21:AN22"/>
    <mergeCell ref="AO21:AQ22"/>
    <mergeCell ref="P19:R20"/>
    <mergeCell ref="S19:U20"/>
    <mergeCell ref="V19:X20"/>
    <mergeCell ref="P21:R22"/>
    <mergeCell ref="S21:U22"/>
    <mergeCell ref="V21:X22"/>
    <mergeCell ref="Y21:AA22"/>
    <mergeCell ref="C25:F25"/>
    <mergeCell ref="G25:J25"/>
    <mergeCell ref="R25:U25"/>
    <mergeCell ref="V25:Y25"/>
    <mergeCell ref="AH25:AK25"/>
    <mergeCell ref="AL25:AO25"/>
    <mergeCell ref="D26:E26"/>
    <mergeCell ref="L26:M26"/>
    <mergeCell ref="S26:T26"/>
    <mergeCell ref="AA26:AB26"/>
    <mergeCell ref="AI26:AJ26"/>
    <mergeCell ref="AQ26:AR26"/>
    <mergeCell ref="H27:I27"/>
    <mergeCell ref="W27:X27"/>
    <mergeCell ref="AM27:AN27"/>
    <mergeCell ref="G28:J28"/>
    <mergeCell ref="V28:Y28"/>
    <mergeCell ref="AL28:AO28"/>
    <mergeCell ref="D29:E29"/>
    <mergeCell ref="L29:M29"/>
    <mergeCell ref="S29:T29"/>
    <mergeCell ref="AA29:AB29"/>
    <mergeCell ref="AI29:AJ29"/>
    <mergeCell ref="AQ29:AR29"/>
    <mergeCell ref="C30:F30"/>
    <mergeCell ref="L30:M30"/>
    <mergeCell ref="R30:U30"/>
    <mergeCell ref="AA30:AB30"/>
    <mergeCell ref="AH30:AK30"/>
    <mergeCell ref="AQ30:AR30"/>
    <mergeCell ref="B31:C31"/>
    <mergeCell ref="F31:G31"/>
    <mergeCell ref="J31:K31"/>
    <mergeCell ref="N31:O31"/>
    <mergeCell ref="Q31:R31"/>
    <mergeCell ref="U31:V31"/>
    <mergeCell ref="Y31:Z31"/>
    <mergeCell ref="AC31:AD31"/>
    <mergeCell ref="AG31:AH31"/>
    <mergeCell ref="AK31:AL31"/>
    <mergeCell ref="AO31:AP31"/>
    <mergeCell ref="AS31:AT31"/>
    <mergeCell ref="H32:I32"/>
    <mergeCell ref="W32:X32"/>
    <mergeCell ref="AM32:AN32"/>
    <mergeCell ref="H33:I33"/>
    <mergeCell ref="W33:X33"/>
    <mergeCell ref="AM33:AN33"/>
    <mergeCell ref="A35:C35"/>
    <mergeCell ref="F35:G35"/>
    <mergeCell ref="H35:J35"/>
    <mergeCell ref="L35:M35"/>
    <mergeCell ref="O35:Q35"/>
    <mergeCell ref="R35:AE35"/>
    <mergeCell ref="C36:F36"/>
    <mergeCell ref="G36:J36"/>
    <mergeCell ref="R36:U36"/>
    <mergeCell ref="V36:Y36"/>
    <mergeCell ref="D37:E37"/>
    <mergeCell ref="L37:M37"/>
    <mergeCell ref="S37:T37"/>
    <mergeCell ref="AA37:AB37"/>
    <mergeCell ref="H38:I38"/>
    <mergeCell ref="W38:X38"/>
    <mergeCell ref="G39:J39"/>
    <mergeCell ref="V39:Y39"/>
    <mergeCell ref="D40:E40"/>
    <mergeCell ref="L40:M40"/>
    <mergeCell ref="S40:T40"/>
    <mergeCell ref="AA40:AB40"/>
    <mergeCell ref="C41:F41"/>
    <mergeCell ref="L41:M41"/>
    <mergeCell ref="R41:U41"/>
    <mergeCell ref="AA41:AB41"/>
    <mergeCell ref="B42:C42"/>
    <mergeCell ref="F42:G42"/>
    <mergeCell ref="J42:K42"/>
    <mergeCell ref="N42:O42"/>
    <mergeCell ref="Q42:R42"/>
    <mergeCell ref="U42:V42"/>
    <mergeCell ref="Y42:Z42"/>
    <mergeCell ref="AC42:AD42"/>
    <mergeCell ref="H43:I43"/>
    <mergeCell ref="W43:X43"/>
    <mergeCell ref="H44:I44"/>
    <mergeCell ref="W44:X44"/>
    <mergeCell ref="B15:D16"/>
    <mergeCell ref="E15:G16"/>
    <mergeCell ref="H15:J16"/>
    <mergeCell ref="K15:M16"/>
    <mergeCell ref="AF15:AH16"/>
    <mergeCell ref="AI15:AK16"/>
    <mergeCell ref="AL15:AN16"/>
    <mergeCell ref="B17:D18"/>
    <mergeCell ref="E17:G18"/>
    <mergeCell ref="AF17:AH18"/>
    <mergeCell ref="AI17:AK18"/>
    <mergeCell ref="B19:D20"/>
    <mergeCell ref="E19:G20"/>
    <mergeCell ref="H19:J20"/>
    <mergeCell ref="AF19:AH20"/>
    <mergeCell ref="AI19:AK20"/>
    <mergeCell ref="AL19:AN20"/>
    <mergeCell ref="B21:D22"/>
    <mergeCell ref="E21:G22"/>
    <mergeCell ref="H21:J22"/>
    <mergeCell ref="K21:M22"/>
    <mergeCell ref="AF21:AH22"/>
  </mergeCells>
  <phoneticPr fontId="54"/>
  <pageMargins left="1.2204724409448819" right="0.23622047244094491" top="0.39370078740157483" bottom="0.35433070866141736" header="0" footer="0"/>
  <pageSetup paperSize="9" scale="75" orientation="landscape" horizontalDpi="4294967293" r:id="rId1"/>
  <headerFooter>
    <oddHeader>&amp;C2023年オータムチャレンジ
&amp;R合同A・天王山摂津　　合同B・河内長野・富田林・岬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9"/>
  <sheetViews>
    <sheetView topLeftCell="A22" workbookViewId="0">
      <selection activeCell="Z42" sqref="Z42:AB42"/>
    </sheetView>
  </sheetViews>
  <sheetFormatPr defaultColWidth="2.125" defaultRowHeight="20.25" customHeight="1"/>
  <cols>
    <col min="1" max="48" width="3.125" style="91" customWidth="1"/>
    <col min="49" max="49" width="3" style="91" customWidth="1"/>
    <col min="50" max="256" width="2.125" style="91"/>
    <col min="257" max="305" width="3.125" style="91" customWidth="1"/>
    <col min="306" max="512" width="2.125" style="91"/>
    <col min="513" max="561" width="3.125" style="91" customWidth="1"/>
    <col min="562" max="768" width="2.125" style="91"/>
    <col min="769" max="817" width="3.125" style="91" customWidth="1"/>
    <col min="818" max="1024" width="2.125" style="91"/>
    <col min="1025" max="1073" width="3.125" style="91" customWidth="1"/>
    <col min="1074" max="1280" width="2.125" style="91"/>
    <col min="1281" max="1329" width="3.125" style="91" customWidth="1"/>
    <col min="1330" max="1536" width="2.125" style="91"/>
    <col min="1537" max="1585" width="3.125" style="91" customWidth="1"/>
    <col min="1586" max="1792" width="2.125" style="91"/>
    <col min="1793" max="1841" width="3.125" style="91" customWidth="1"/>
    <col min="1842" max="2048" width="2.125" style="91"/>
    <col min="2049" max="2097" width="3.125" style="91" customWidth="1"/>
    <col min="2098" max="2304" width="2.125" style="91"/>
    <col min="2305" max="2353" width="3.125" style="91" customWidth="1"/>
    <col min="2354" max="2560" width="2.125" style="91"/>
    <col min="2561" max="2609" width="3.125" style="91" customWidth="1"/>
    <col min="2610" max="2816" width="2.125" style="91"/>
    <col min="2817" max="2865" width="3.125" style="91" customWidth="1"/>
    <col min="2866" max="3072" width="2.125" style="91"/>
    <col min="3073" max="3121" width="3.125" style="91" customWidth="1"/>
    <col min="3122" max="3328" width="2.125" style="91"/>
    <col min="3329" max="3377" width="3.125" style="91" customWidth="1"/>
    <col min="3378" max="3584" width="2.125" style="91"/>
    <col min="3585" max="3633" width="3.125" style="91" customWidth="1"/>
    <col min="3634" max="3840" width="2.125" style="91"/>
    <col min="3841" max="3889" width="3.125" style="91" customWidth="1"/>
    <col min="3890" max="4096" width="2.125" style="91"/>
    <col min="4097" max="4145" width="3.125" style="91" customWidth="1"/>
    <col min="4146" max="4352" width="2.125" style="91"/>
    <col min="4353" max="4401" width="3.125" style="91" customWidth="1"/>
    <col min="4402" max="4608" width="2.125" style="91"/>
    <col min="4609" max="4657" width="3.125" style="91" customWidth="1"/>
    <col min="4658" max="4864" width="2.125" style="91"/>
    <col min="4865" max="4913" width="3.125" style="91" customWidth="1"/>
    <col min="4914" max="5120" width="2.125" style="91"/>
    <col min="5121" max="5169" width="3.125" style="91" customWidth="1"/>
    <col min="5170" max="5376" width="2.125" style="91"/>
    <col min="5377" max="5425" width="3.125" style="91" customWidth="1"/>
    <col min="5426" max="5632" width="2.125" style="91"/>
    <col min="5633" max="5681" width="3.125" style="91" customWidth="1"/>
    <col min="5682" max="5888" width="2.125" style="91"/>
    <col min="5889" max="5937" width="3.125" style="91" customWidth="1"/>
    <col min="5938" max="6144" width="2.125" style="91"/>
    <col min="6145" max="6193" width="3.125" style="91" customWidth="1"/>
    <col min="6194" max="6400" width="2.125" style="91"/>
    <col min="6401" max="6449" width="3.125" style="91" customWidth="1"/>
    <col min="6450" max="6656" width="2.125" style="91"/>
    <col min="6657" max="6705" width="3.125" style="91" customWidth="1"/>
    <col min="6706" max="6912" width="2.125" style="91"/>
    <col min="6913" max="6961" width="3.125" style="91" customWidth="1"/>
    <col min="6962" max="7168" width="2.125" style="91"/>
    <col min="7169" max="7217" width="3.125" style="91" customWidth="1"/>
    <col min="7218" max="7424" width="2.125" style="91"/>
    <col min="7425" max="7473" width="3.125" style="91" customWidth="1"/>
    <col min="7474" max="7680" width="2.125" style="91"/>
    <col min="7681" max="7729" width="3.125" style="91" customWidth="1"/>
    <col min="7730" max="7936" width="2.125" style="91"/>
    <col min="7937" max="7985" width="3.125" style="91" customWidth="1"/>
    <col min="7986" max="8192" width="2.125" style="91"/>
    <col min="8193" max="8241" width="3.125" style="91" customWidth="1"/>
    <col min="8242" max="8448" width="2.125" style="91"/>
    <col min="8449" max="8497" width="3.125" style="91" customWidth="1"/>
    <col min="8498" max="8704" width="2.125" style="91"/>
    <col min="8705" max="8753" width="3.125" style="91" customWidth="1"/>
    <col min="8754" max="8960" width="2.125" style="91"/>
    <col min="8961" max="9009" width="3.125" style="91" customWidth="1"/>
    <col min="9010" max="9216" width="2.125" style="91"/>
    <col min="9217" max="9265" width="3.125" style="91" customWidth="1"/>
    <col min="9266" max="9472" width="2.125" style="91"/>
    <col min="9473" max="9521" width="3.125" style="91" customWidth="1"/>
    <col min="9522" max="9728" width="2.125" style="91"/>
    <col min="9729" max="9777" width="3.125" style="91" customWidth="1"/>
    <col min="9778" max="9984" width="2.125" style="91"/>
    <col min="9985" max="10033" width="3.125" style="91" customWidth="1"/>
    <col min="10034" max="10240" width="2.125" style="91"/>
    <col min="10241" max="10289" width="3.125" style="91" customWidth="1"/>
    <col min="10290" max="10496" width="2.125" style="91"/>
    <col min="10497" max="10545" width="3.125" style="91" customWidth="1"/>
    <col min="10546" max="10752" width="2.125" style="91"/>
    <col min="10753" max="10801" width="3.125" style="91" customWidth="1"/>
    <col min="10802" max="11008" width="2.125" style="91"/>
    <col min="11009" max="11057" width="3.125" style="91" customWidth="1"/>
    <col min="11058" max="11264" width="2.125" style="91"/>
    <col min="11265" max="11313" width="3.125" style="91" customWidth="1"/>
    <col min="11314" max="11520" width="2.125" style="91"/>
    <col min="11521" max="11569" width="3.125" style="91" customWidth="1"/>
    <col min="11570" max="11776" width="2.125" style="91"/>
    <col min="11777" max="11825" width="3.125" style="91" customWidth="1"/>
    <col min="11826" max="12032" width="2.125" style="91"/>
    <col min="12033" max="12081" width="3.125" style="91" customWidth="1"/>
    <col min="12082" max="12288" width="2.125" style="91"/>
    <col min="12289" max="12337" width="3.125" style="91" customWidth="1"/>
    <col min="12338" max="12544" width="2.125" style="91"/>
    <col min="12545" max="12593" width="3.125" style="91" customWidth="1"/>
    <col min="12594" max="12800" width="2.125" style="91"/>
    <col min="12801" max="12849" width="3.125" style="91" customWidth="1"/>
    <col min="12850" max="13056" width="2.125" style="91"/>
    <col min="13057" max="13105" width="3.125" style="91" customWidth="1"/>
    <col min="13106" max="13312" width="2.125" style="91"/>
    <col min="13313" max="13361" width="3.125" style="91" customWidth="1"/>
    <col min="13362" max="13568" width="2.125" style="91"/>
    <col min="13569" max="13617" width="3.125" style="91" customWidth="1"/>
    <col min="13618" max="13824" width="2.125" style="91"/>
    <col min="13825" max="13873" width="3.125" style="91" customWidth="1"/>
    <col min="13874" max="14080" width="2.125" style="91"/>
    <col min="14081" max="14129" width="3.125" style="91" customWidth="1"/>
    <col min="14130" max="14336" width="2.125" style="91"/>
    <col min="14337" max="14385" width="3.125" style="91" customWidth="1"/>
    <col min="14386" max="14592" width="2.125" style="91"/>
    <col min="14593" max="14641" width="3.125" style="91" customWidth="1"/>
    <col min="14642" max="14848" width="2.125" style="91"/>
    <col min="14849" max="14897" width="3.125" style="91" customWidth="1"/>
    <col min="14898" max="15104" width="2.125" style="91"/>
    <col min="15105" max="15153" width="3.125" style="91" customWidth="1"/>
    <col min="15154" max="15360" width="2.125" style="91"/>
    <col min="15361" max="15409" width="3.125" style="91" customWidth="1"/>
    <col min="15410" max="15616" width="2.125" style="91"/>
    <col min="15617" max="15665" width="3.125" style="91" customWidth="1"/>
    <col min="15666" max="15872" width="2.125" style="91"/>
    <col min="15873" max="15921" width="3.125" style="91" customWidth="1"/>
    <col min="15922" max="16128" width="2.125" style="91"/>
    <col min="16129" max="16177" width="3.125" style="91" customWidth="1"/>
    <col min="16178" max="16384" width="2.125" style="91"/>
  </cols>
  <sheetData>
    <row r="1" spans="1:48" ht="18" customHeight="1">
      <c r="A1" s="92"/>
      <c r="B1" s="92"/>
      <c r="C1" s="92"/>
      <c r="D1" s="182"/>
      <c r="E1" s="92"/>
      <c r="F1" s="92"/>
      <c r="G1" s="92"/>
      <c r="H1" s="183"/>
      <c r="I1" s="183"/>
      <c r="J1" s="92"/>
      <c r="K1" s="92"/>
      <c r="L1" s="92"/>
      <c r="M1" s="92"/>
      <c r="N1" s="92"/>
      <c r="O1" s="92"/>
      <c r="P1" s="104"/>
      <c r="Q1" s="92"/>
      <c r="R1" s="92"/>
      <c r="S1" s="92"/>
      <c r="T1" s="182"/>
      <c r="U1" s="92"/>
      <c r="V1" s="92"/>
      <c r="W1" s="92"/>
      <c r="X1" s="183"/>
      <c r="Y1" s="183"/>
      <c r="Z1" s="92"/>
      <c r="AA1" s="92"/>
      <c r="AB1" s="92"/>
      <c r="AC1" s="92"/>
      <c r="AD1" s="92"/>
      <c r="AE1" s="92"/>
      <c r="AF1" s="172"/>
      <c r="AG1" s="92"/>
      <c r="AH1" s="92"/>
      <c r="AI1" s="92"/>
      <c r="AJ1" s="182"/>
      <c r="AK1" s="92"/>
      <c r="AL1" s="164"/>
      <c r="AM1" s="164"/>
      <c r="AN1" s="183"/>
      <c r="AO1" s="101"/>
      <c r="AP1" s="164"/>
      <c r="AQ1" s="92"/>
      <c r="AR1" s="164"/>
      <c r="AS1" s="92"/>
      <c r="AT1" s="92"/>
      <c r="AU1" s="92"/>
      <c r="AV1" s="92"/>
    </row>
    <row r="2" spans="1:48" ht="18" customHeight="1">
      <c r="A2" s="92"/>
      <c r="B2" s="677" t="s">
        <v>188</v>
      </c>
      <c r="C2" s="677"/>
      <c r="D2" s="677"/>
      <c r="E2" s="677"/>
      <c r="F2" s="93"/>
      <c r="G2" s="94"/>
      <c r="H2" s="680"/>
      <c r="I2" s="681"/>
      <c r="J2" s="94"/>
      <c r="K2" s="94"/>
      <c r="L2" s="94"/>
      <c r="M2" s="94"/>
      <c r="N2" s="94"/>
      <c r="O2" s="94"/>
      <c r="P2" s="94"/>
      <c r="Q2" s="94"/>
      <c r="R2" s="677" t="s">
        <v>135</v>
      </c>
      <c r="S2" s="677"/>
      <c r="T2" s="677"/>
      <c r="U2" s="677"/>
      <c r="V2" s="93"/>
      <c r="W2" s="94"/>
      <c r="X2" s="680"/>
      <c r="Y2" s="681"/>
      <c r="Z2" s="94"/>
      <c r="AA2" s="94"/>
      <c r="AB2" s="94"/>
      <c r="AC2" s="94"/>
      <c r="AD2" s="94"/>
      <c r="AE2" s="94"/>
      <c r="AF2" s="94"/>
      <c r="AG2" s="94"/>
      <c r="AH2" s="682" t="s">
        <v>189</v>
      </c>
      <c r="AI2" s="683"/>
      <c r="AJ2" s="683"/>
      <c r="AK2" s="683"/>
      <c r="AL2" s="684"/>
      <c r="AM2" s="671"/>
      <c r="AN2" s="92"/>
      <c r="AO2" s="684"/>
      <c r="AP2" s="671"/>
      <c r="AQ2" s="92"/>
      <c r="AR2" s="684"/>
      <c r="AS2" s="671"/>
      <c r="AT2" s="92"/>
      <c r="AU2" s="92"/>
      <c r="AV2" s="92"/>
    </row>
    <row r="3" spans="1:48" ht="18" customHeight="1">
      <c r="A3" s="92"/>
      <c r="B3" s="92"/>
      <c r="C3" s="92"/>
      <c r="D3" s="105"/>
      <c r="E3" s="106"/>
      <c r="F3" s="201"/>
      <c r="G3" s="201"/>
      <c r="H3" s="202"/>
      <c r="I3" s="212"/>
      <c r="J3" s="201"/>
      <c r="K3" s="201"/>
      <c r="L3" s="106"/>
      <c r="M3" s="113"/>
      <c r="N3" s="92"/>
      <c r="O3" s="92"/>
      <c r="P3" s="95"/>
      <c r="Q3" s="92"/>
      <c r="R3" s="92"/>
      <c r="S3" s="92"/>
      <c r="T3" s="105"/>
      <c r="U3" s="106"/>
      <c r="V3" s="201"/>
      <c r="W3" s="201"/>
      <c r="X3" s="202"/>
      <c r="Y3" s="212"/>
      <c r="Z3" s="201"/>
      <c r="AA3" s="201"/>
      <c r="AB3" s="106"/>
      <c r="AC3" s="113"/>
      <c r="AD3" s="92"/>
      <c r="AE3" s="92"/>
      <c r="AF3" s="166"/>
      <c r="AG3" s="92"/>
      <c r="AH3" s="92"/>
      <c r="AI3" s="92"/>
      <c r="AJ3" s="105"/>
      <c r="AK3" s="106"/>
      <c r="AL3" s="201"/>
      <c r="AM3" s="201"/>
      <c r="AN3" s="202"/>
      <c r="AO3" s="212"/>
      <c r="AP3" s="201"/>
      <c r="AQ3" s="201"/>
      <c r="AR3" s="106"/>
      <c r="AS3" s="113"/>
      <c r="AT3" s="92"/>
      <c r="AU3" s="92"/>
      <c r="AV3" s="92"/>
    </row>
    <row r="4" spans="1:48" ht="18" customHeight="1">
      <c r="A4" s="92"/>
      <c r="B4" s="92"/>
      <c r="C4" s="92"/>
      <c r="D4" s="203"/>
      <c r="E4" s="204"/>
      <c r="F4" s="92"/>
      <c r="G4" s="92"/>
      <c r="H4" s="672" t="s">
        <v>86</v>
      </c>
      <c r="I4" s="672"/>
      <c r="J4" s="92"/>
      <c r="K4" s="92"/>
      <c r="L4" s="217"/>
      <c r="M4" s="92"/>
      <c r="N4" s="92"/>
      <c r="O4" s="92"/>
      <c r="P4" s="148"/>
      <c r="Q4" s="92"/>
      <c r="R4" s="92"/>
      <c r="S4" s="92"/>
      <c r="T4" s="203"/>
      <c r="U4" s="204"/>
      <c r="V4" s="92"/>
      <c r="W4" s="92"/>
      <c r="X4" s="672" t="s">
        <v>86</v>
      </c>
      <c r="Y4" s="672"/>
      <c r="Z4" s="92"/>
      <c r="AA4" s="92"/>
      <c r="AB4" s="217"/>
      <c r="AC4" s="92"/>
      <c r="AD4" s="92"/>
      <c r="AE4" s="92"/>
      <c r="AF4" s="166"/>
      <c r="AG4" s="92"/>
      <c r="AH4" s="92"/>
      <c r="AI4" s="92"/>
      <c r="AJ4" s="203"/>
      <c r="AK4" s="204"/>
      <c r="AL4" s="92"/>
      <c r="AM4" s="92"/>
      <c r="AN4" s="672" t="s">
        <v>86</v>
      </c>
      <c r="AO4" s="672"/>
      <c r="AP4" s="92"/>
      <c r="AQ4" s="92"/>
      <c r="AR4" s="217"/>
      <c r="AS4" s="92"/>
      <c r="AT4" s="92"/>
      <c r="AU4" s="92"/>
      <c r="AV4" s="92"/>
    </row>
    <row r="5" spans="1:48" ht="18" customHeight="1">
      <c r="A5" s="92"/>
      <c r="B5" s="112"/>
      <c r="C5" s="106"/>
      <c r="D5" s="202"/>
      <c r="E5" s="201"/>
      <c r="F5" s="113"/>
      <c r="G5" s="618" t="str">
        <f>HYPERLINK(AD8)</f>
        <v>交野</v>
      </c>
      <c r="H5" s="668"/>
      <c r="I5" s="668"/>
      <c r="J5" s="668"/>
      <c r="K5" s="106"/>
      <c r="L5" s="202"/>
      <c r="M5" s="201"/>
      <c r="N5" s="113"/>
      <c r="O5" s="113"/>
      <c r="P5" s="95"/>
      <c r="Q5" s="92"/>
      <c r="R5" s="112"/>
      <c r="S5" s="106"/>
      <c r="T5" s="202"/>
      <c r="U5" s="201"/>
      <c r="V5" s="113"/>
      <c r="W5" s="618" t="str">
        <f>HYPERLINK(N8)</f>
        <v>寝屋川</v>
      </c>
      <c r="X5" s="668"/>
      <c r="Y5" s="668"/>
      <c r="Z5" s="668"/>
      <c r="AA5" s="106"/>
      <c r="AB5" s="202"/>
      <c r="AC5" s="201"/>
      <c r="AD5" s="113"/>
      <c r="AE5" s="113"/>
      <c r="AF5" s="149"/>
      <c r="AG5" s="92"/>
      <c r="AH5" s="112"/>
      <c r="AI5" s="106"/>
      <c r="AJ5" s="202"/>
      <c r="AK5" s="201"/>
      <c r="AL5" s="113"/>
      <c r="AM5" s="618" t="str">
        <f>HYPERLINK(N18)</f>
        <v>阿倍野</v>
      </c>
      <c r="AN5" s="668"/>
      <c r="AO5" s="668"/>
      <c r="AP5" s="668"/>
      <c r="AQ5" s="106"/>
      <c r="AR5" s="202"/>
      <c r="AS5" s="201"/>
      <c r="AT5" s="113"/>
      <c r="AU5" s="113"/>
      <c r="AV5" s="92"/>
    </row>
    <row r="6" spans="1:48" ht="18" customHeight="1">
      <c r="A6" s="92"/>
      <c r="B6" s="205"/>
      <c r="C6" s="92"/>
      <c r="D6" s="672" t="s">
        <v>77</v>
      </c>
      <c r="E6" s="673"/>
      <c r="F6" s="204"/>
      <c r="G6" s="206"/>
      <c r="H6" s="92"/>
      <c r="I6" s="92"/>
      <c r="J6" s="205"/>
      <c r="K6" s="92"/>
      <c r="L6" s="672" t="s">
        <v>78</v>
      </c>
      <c r="M6" s="674"/>
      <c r="N6" s="217"/>
      <c r="O6" s="164"/>
      <c r="P6" s="95"/>
      <c r="Q6" s="92"/>
      <c r="R6" s="205"/>
      <c r="S6" s="92"/>
      <c r="T6" s="672" t="s">
        <v>77</v>
      </c>
      <c r="U6" s="673"/>
      <c r="V6" s="204"/>
      <c r="W6" s="206"/>
      <c r="X6" s="92"/>
      <c r="Y6" s="92"/>
      <c r="Z6" s="205"/>
      <c r="AA6" s="92"/>
      <c r="AB6" s="672" t="s">
        <v>78</v>
      </c>
      <c r="AC6" s="674"/>
      <c r="AD6" s="217"/>
      <c r="AE6" s="164"/>
      <c r="AF6" s="166"/>
      <c r="AG6" s="92"/>
      <c r="AH6" s="205"/>
      <c r="AI6" s="92"/>
      <c r="AJ6" s="672" t="s">
        <v>77</v>
      </c>
      <c r="AK6" s="673"/>
      <c r="AL6" s="204"/>
      <c r="AM6" s="206"/>
      <c r="AN6" s="92"/>
      <c r="AO6" s="92"/>
      <c r="AP6" s="205"/>
      <c r="AQ6" s="92"/>
      <c r="AR6" s="672" t="s">
        <v>78</v>
      </c>
      <c r="AS6" s="674"/>
      <c r="AT6" s="217"/>
      <c r="AU6" s="164"/>
      <c r="AV6" s="92"/>
    </row>
    <row r="7" spans="1:48" ht="18" customHeight="1">
      <c r="A7" s="92"/>
      <c r="B7" s="205"/>
      <c r="C7" s="663" t="str">
        <f>HYPERLINK(R8)</f>
        <v>布施</v>
      </c>
      <c r="D7" s="664"/>
      <c r="E7" s="664"/>
      <c r="F7" s="665"/>
      <c r="G7" s="207"/>
      <c r="H7" s="92"/>
      <c r="I7" s="92"/>
      <c r="J7" s="205"/>
      <c r="K7" s="663" t="str">
        <f>HYPERLINK(V8)</f>
        <v>豊中</v>
      </c>
      <c r="L7" s="664"/>
      <c r="M7" s="664"/>
      <c r="N7" s="665"/>
      <c r="O7" s="154"/>
      <c r="P7" s="195"/>
      <c r="Q7" s="92"/>
      <c r="R7" s="205"/>
      <c r="S7" s="663" t="str">
        <f>HYPERLINK(B8)</f>
        <v>茨木</v>
      </c>
      <c r="T7" s="664"/>
      <c r="U7" s="664"/>
      <c r="V7" s="665"/>
      <c r="W7" s="207"/>
      <c r="X7" s="92"/>
      <c r="Y7" s="92"/>
      <c r="Z7" s="205"/>
      <c r="AA7" s="663" t="str">
        <f>HYPERLINK(F8)</f>
        <v>南大阪</v>
      </c>
      <c r="AB7" s="664"/>
      <c r="AC7" s="664"/>
      <c r="AD7" s="665"/>
      <c r="AE7" s="154"/>
      <c r="AF7" s="166"/>
      <c r="AG7" s="92"/>
      <c r="AH7" s="205"/>
      <c r="AI7" s="663" t="str">
        <f>HYPERLINK(B18)</f>
        <v>堺</v>
      </c>
      <c r="AJ7" s="664"/>
      <c r="AK7" s="664"/>
      <c r="AL7" s="665"/>
      <c r="AM7" s="207"/>
      <c r="AN7" s="92"/>
      <c r="AO7" s="92"/>
      <c r="AP7" s="205"/>
      <c r="AQ7" s="663" t="str">
        <f>HYPERLINK(F18)</f>
        <v>大工大</v>
      </c>
      <c r="AR7" s="664"/>
      <c r="AS7" s="664"/>
      <c r="AT7" s="665"/>
      <c r="AU7" s="154"/>
      <c r="AV7" s="92"/>
    </row>
    <row r="8" spans="1:48" ht="18" customHeight="1">
      <c r="A8" s="208"/>
      <c r="B8" s="635" t="str">
        <f>HYPERLINK(抽選結果!T23)</f>
        <v>茨木</v>
      </c>
      <c r="C8" s="666"/>
      <c r="D8" s="209"/>
      <c r="E8" s="210"/>
      <c r="F8" s="635" t="str">
        <f>HYPERLINK(抽選結果!T24)</f>
        <v>南大阪</v>
      </c>
      <c r="G8" s="667"/>
      <c r="H8" s="211"/>
      <c r="I8" s="209"/>
      <c r="J8" s="635" t="str">
        <f>HYPERLINK(抽選結果!T25)</f>
        <v>八尾</v>
      </c>
      <c r="K8" s="666"/>
      <c r="L8" s="218"/>
      <c r="M8" s="210"/>
      <c r="N8" s="635" t="str">
        <f>HYPERLINK(抽選結果!T26)</f>
        <v>寝屋川</v>
      </c>
      <c r="O8" s="629"/>
      <c r="P8" s="210"/>
      <c r="Q8" s="209"/>
      <c r="R8" s="635" t="str">
        <f>HYPERLINK(抽選結果!T27)</f>
        <v>布施</v>
      </c>
      <c r="S8" s="666"/>
      <c r="T8" s="209"/>
      <c r="U8" s="210"/>
      <c r="V8" s="635" t="str">
        <f>HYPERLINK(抽選結果!T28)</f>
        <v>豊中</v>
      </c>
      <c r="W8" s="667"/>
      <c r="X8" s="211"/>
      <c r="Y8" s="210"/>
      <c r="Z8" s="635" t="str">
        <f>HYPERLINK(抽選結果!T29)</f>
        <v>OTJ</v>
      </c>
      <c r="AA8" s="629"/>
      <c r="AB8" s="210"/>
      <c r="AC8" s="218"/>
      <c r="AD8" s="635" t="str">
        <f>HYPERLINK(抽選結果!T30)</f>
        <v>交野</v>
      </c>
      <c r="AE8" s="679"/>
      <c r="AF8" s="229"/>
      <c r="AG8" s="118"/>
      <c r="AH8" s="635" t="str">
        <f>HYPERLINK(抽選結果!T31)</f>
        <v>吹田</v>
      </c>
      <c r="AI8" s="631"/>
      <c r="AJ8" s="118"/>
      <c r="AK8" s="210"/>
      <c r="AL8" s="635" t="str">
        <f>HYPERLINK(抽選結果!T32)</f>
        <v>東大K</v>
      </c>
      <c r="AM8" s="667"/>
      <c r="AN8" s="211"/>
      <c r="AO8" s="118"/>
      <c r="AP8" s="635" t="str">
        <f>HYPERLINK(抽選結果!T33)</f>
        <v>枚方</v>
      </c>
      <c r="AQ8" s="631"/>
      <c r="AR8" s="118"/>
      <c r="AS8" s="210"/>
      <c r="AT8" s="635" t="str">
        <f>HYPERLINK(抽選結果!T34)</f>
        <v>高槻</v>
      </c>
      <c r="AU8" s="667"/>
      <c r="AV8" s="234"/>
    </row>
    <row r="9" spans="1:48" ht="18" customHeight="1">
      <c r="A9" s="92"/>
      <c r="B9" s="111"/>
      <c r="C9" s="111"/>
      <c r="D9" s="92"/>
      <c r="E9" s="207"/>
      <c r="F9" s="111"/>
      <c r="G9" s="618" t="str">
        <f>HYPERLINK(Z8)</f>
        <v>OTJ</v>
      </c>
      <c r="H9" s="668"/>
      <c r="I9" s="668"/>
      <c r="J9" s="668"/>
      <c r="K9" s="111"/>
      <c r="L9" s="205"/>
      <c r="M9" s="92"/>
      <c r="N9" s="111"/>
      <c r="O9" s="111"/>
      <c r="P9" s="95"/>
      <c r="Q9" s="92"/>
      <c r="R9" s="111"/>
      <c r="S9" s="111"/>
      <c r="T9" s="92"/>
      <c r="U9" s="207"/>
      <c r="V9" s="111"/>
      <c r="W9" s="618" t="str">
        <f>HYPERLINK(J8)</f>
        <v>八尾</v>
      </c>
      <c r="X9" s="668"/>
      <c r="Y9" s="668"/>
      <c r="Z9" s="668"/>
      <c r="AA9" s="111"/>
      <c r="AB9" s="205"/>
      <c r="AC9" s="92"/>
      <c r="AD9" s="111"/>
      <c r="AE9" s="111"/>
      <c r="AF9" s="225"/>
      <c r="AG9" s="92"/>
      <c r="AH9" s="111"/>
      <c r="AI9" s="111"/>
      <c r="AJ9" s="92"/>
      <c r="AK9" s="207"/>
      <c r="AL9" s="111"/>
      <c r="AM9" s="618" t="str">
        <f>HYPERLINK(J18)</f>
        <v>合同B</v>
      </c>
      <c r="AN9" s="668"/>
      <c r="AO9" s="668"/>
      <c r="AP9" s="668"/>
      <c r="AQ9" s="111"/>
      <c r="AR9" s="205"/>
      <c r="AS9" s="92"/>
      <c r="AT9" s="111"/>
      <c r="AU9" s="111"/>
      <c r="AV9" s="92"/>
    </row>
    <row r="10" spans="1:48" ht="18" customHeight="1">
      <c r="A10" s="92"/>
      <c r="B10" s="92"/>
      <c r="C10" s="92"/>
      <c r="D10" s="182"/>
      <c r="E10" s="212"/>
      <c r="F10" s="201"/>
      <c r="G10" s="201"/>
      <c r="H10" s="669" t="s">
        <v>82</v>
      </c>
      <c r="I10" s="669"/>
      <c r="J10" s="201"/>
      <c r="K10" s="201"/>
      <c r="L10" s="202"/>
      <c r="M10" s="92"/>
      <c r="N10" s="92"/>
      <c r="O10" s="92"/>
      <c r="P10" s="95"/>
      <c r="Q10" s="92"/>
      <c r="R10" s="92"/>
      <c r="S10" s="92"/>
      <c r="T10" s="182"/>
      <c r="U10" s="212"/>
      <c r="V10" s="201"/>
      <c r="W10" s="201"/>
      <c r="X10" s="669" t="s">
        <v>82</v>
      </c>
      <c r="Y10" s="669"/>
      <c r="Z10" s="201"/>
      <c r="AA10" s="201"/>
      <c r="AB10" s="202"/>
      <c r="AC10" s="92"/>
      <c r="AD10" s="92"/>
      <c r="AE10" s="92"/>
      <c r="AF10" s="166"/>
      <c r="AG10" s="92"/>
      <c r="AH10" s="92"/>
      <c r="AI10" s="92"/>
      <c r="AJ10" s="182"/>
      <c r="AK10" s="212"/>
      <c r="AL10" s="201"/>
      <c r="AM10" s="201"/>
      <c r="AN10" s="669" t="s">
        <v>82</v>
      </c>
      <c r="AO10" s="669"/>
      <c r="AP10" s="201"/>
      <c r="AQ10" s="201"/>
      <c r="AR10" s="202"/>
      <c r="AS10" s="92"/>
      <c r="AT10" s="92"/>
      <c r="AU10" s="92"/>
      <c r="AV10" s="92"/>
    </row>
    <row r="11" spans="1:48" ht="18" customHeight="1">
      <c r="A11" s="92"/>
      <c r="B11" s="92"/>
      <c r="C11" s="92"/>
      <c r="D11" s="182"/>
      <c r="E11" s="92"/>
      <c r="F11" s="164"/>
      <c r="G11" s="164"/>
      <c r="H11" s="101"/>
      <c r="I11" s="101"/>
      <c r="J11" s="164"/>
      <c r="K11" s="164"/>
      <c r="L11" s="164"/>
      <c r="M11" s="92"/>
      <c r="N11" s="92"/>
      <c r="O11" s="92"/>
      <c r="P11" s="104"/>
      <c r="Q11" s="92"/>
      <c r="R11" s="92"/>
      <c r="S11" s="92"/>
      <c r="T11" s="182"/>
      <c r="U11" s="164"/>
      <c r="V11" s="164"/>
      <c r="W11" s="164"/>
      <c r="X11" s="101"/>
      <c r="Y11" s="101"/>
      <c r="Z11" s="164"/>
      <c r="AA11" s="164"/>
      <c r="AB11" s="164"/>
      <c r="AC11" s="92"/>
      <c r="AD11" s="92"/>
      <c r="AE11" s="92"/>
      <c r="AF11" s="166"/>
      <c r="AG11" s="92"/>
      <c r="AH11" s="92"/>
      <c r="AI11" s="92"/>
      <c r="AJ11" s="182"/>
      <c r="AK11" s="164"/>
      <c r="AL11" s="164"/>
      <c r="AM11" s="164"/>
      <c r="AN11" s="101"/>
      <c r="AO11" s="101"/>
      <c r="AP11" s="164"/>
      <c r="AQ11" s="164"/>
      <c r="AR11" s="164"/>
      <c r="AS11" s="92"/>
      <c r="AT11" s="92"/>
      <c r="AU11" s="92"/>
      <c r="AV11" s="92"/>
    </row>
    <row r="12" spans="1:48" ht="18" customHeight="1">
      <c r="A12" s="104"/>
      <c r="B12" s="675" t="s">
        <v>190</v>
      </c>
      <c r="C12" s="676"/>
      <c r="D12" s="676"/>
      <c r="E12" s="676"/>
      <c r="F12" s="213"/>
      <c r="G12" s="213"/>
      <c r="H12" s="213"/>
      <c r="I12" s="219"/>
      <c r="J12" s="219"/>
      <c r="K12" s="213"/>
      <c r="L12" s="213"/>
      <c r="M12" s="213"/>
      <c r="N12" s="213"/>
      <c r="O12" s="213"/>
      <c r="P12" s="213"/>
      <c r="Q12" s="213"/>
      <c r="R12" s="213"/>
      <c r="S12" s="677" t="s">
        <v>191</v>
      </c>
      <c r="T12" s="677"/>
      <c r="U12" s="677"/>
      <c r="V12" s="677"/>
      <c r="W12" s="104"/>
      <c r="X12" s="104"/>
      <c r="Y12" s="104"/>
      <c r="Z12" s="111"/>
      <c r="AA12" s="111"/>
      <c r="AB12" s="104"/>
      <c r="AC12" s="104"/>
      <c r="AD12" s="104"/>
      <c r="AE12" s="104"/>
      <c r="AF12" s="104"/>
      <c r="AG12" s="232"/>
      <c r="AH12" s="678" t="s">
        <v>192</v>
      </c>
      <c r="AI12" s="678"/>
      <c r="AJ12" s="678"/>
      <c r="AK12" s="678"/>
      <c r="AL12" s="670"/>
      <c r="AM12" s="671"/>
      <c r="AN12" s="104"/>
      <c r="AO12" s="670"/>
      <c r="AP12" s="671"/>
      <c r="AQ12" s="104"/>
      <c r="AR12" s="670"/>
      <c r="AS12" s="671"/>
      <c r="AT12" s="104"/>
      <c r="AU12" s="191"/>
      <c r="AV12" s="92"/>
    </row>
    <row r="13" spans="1:48" ht="18" customHeight="1">
      <c r="A13" s="104"/>
      <c r="B13" s="104"/>
      <c r="C13" s="104"/>
      <c r="D13" s="105"/>
      <c r="E13" s="106"/>
      <c r="F13" s="107"/>
      <c r="G13" s="107"/>
      <c r="H13" s="108"/>
      <c r="I13" s="121"/>
      <c r="J13" s="107"/>
      <c r="K13" s="107"/>
      <c r="L13" s="106"/>
      <c r="M13" s="113"/>
      <c r="N13" s="104"/>
      <c r="O13" s="104"/>
      <c r="P13" s="95"/>
      <c r="Q13" s="95"/>
      <c r="R13" s="95"/>
      <c r="S13" s="592"/>
      <c r="T13" s="568"/>
      <c r="U13" s="569"/>
      <c r="V13" s="657" t="str">
        <f>HYPERLINK(S15)</f>
        <v>箕面</v>
      </c>
      <c r="W13" s="557"/>
      <c r="X13" s="558"/>
      <c r="Y13" s="657" t="str">
        <f>HYPERLINK(S17)</f>
        <v>合同A</v>
      </c>
      <c r="Z13" s="557"/>
      <c r="AA13" s="558"/>
      <c r="AB13" s="657" t="str">
        <f>HYPERLINK(S19)</f>
        <v>大阪中</v>
      </c>
      <c r="AC13" s="557"/>
      <c r="AD13" s="558"/>
      <c r="AE13" s="95"/>
      <c r="AF13" s="166"/>
      <c r="AG13" s="95"/>
      <c r="AH13" s="592"/>
      <c r="AI13" s="568"/>
      <c r="AJ13" s="569"/>
      <c r="AK13" s="657" t="str">
        <f>HYPERLINK(AH15)</f>
        <v>箕面</v>
      </c>
      <c r="AL13" s="557"/>
      <c r="AM13" s="558"/>
      <c r="AN13" s="657" t="str">
        <f>HYPERLINK(AH17)</f>
        <v>四条畷</v>
      </c>
      <c r="AO13" s="557"/>
      <c r="AP13" s="558"/>
      <c r="AQ13" s="657" t="str">
        <f>HYPERLINK(AH19)</f>
        <v>合同C</v>
      </c>
      <c r="AR13" s="557"/>
      <c r="AS13" s="558"/>
      <c r="AT13" s="95"/>
      <c r="AU13" s="95"/>
      <c r="AV13" s="92"/>
    </row>
    <row r="14" spans="1:48" ht="18" customHeight="1">
      <c r="A14" s="104"/>
      <c r="B14" s="104"/>
      <c r="C14" s="104"/>
      <c r="D14" s="109"/>
      <c r="E14" s="110"/>
      <c r="F14" s="104"/>
      <c r="G14" s="104"/>
      <c r="H14" s="672" t="s">
        <v>86</v>
      </c>
      <c r="I14" s="672"/>
      <c r="J14" s="104"/>
      <c r="K14" s="104"/>
      <c r="L14" s="153"/>
      <c r="M14" s="104"/>
      <c r="N14" s="104"/>
      <c r="O14" s="104"/>
      <c r="P14" s="148"/>
      <c r="Q14" s="95"/>
      <c r="R14" s="95"/>
      <c r="S14" s="570"/>
      <c r="T14" s="571"/>
      <c r="U14" s="572"/>
      <c r="V14" s="559"/>
      <c r="W14" s="560"/>
      <c r="X14" s="561"/>
      <c r="Y14" s="559"/>
      <c r="Z14" s="560"/>
      <c r="AA14" s="561"/>
      <c r="AB14" s="559"/>
      <c r="AC14" s="560"/>
      <c r="AD14" s="561"/>
      <c r="AE14" s="95"/>
      <c r="AF14" s="166"/>
      <c r="AG14" s="95"/>
      <c r="AH14" s="570"/>
      <c r="AI14" s="571"/>
      <c r="AJ14" s="572"/>
      <c r="AK14" s="559"/>
      <c r="AL14" s="560"/>
      <c r="AM14" s="561"/>
      <c r="AN14" s="559"/>
      <c r="AO14" s="560"/>
      <c r="AP14" s="561"/>
      <c r="AQ14" s="559"/>
      <c r="AR14" s="560"/>
      <c r="AS14" s="561"/>
      <c r="AT14" s="95"/>
      <c r="AU14" s="95"/>
      <c r="AV14" s="92"/>
    </row>
    <row r="15" spans="1:48" ht="18" customHeight="1">
      <c r="A15" s="104"/>
      <c r="B15" s="112"/>
      <c r="C15" s="106"/>
      <c r="D15" s="108"/>
      <c r="E15" s="107"/>
      <c r="F15" s="113"/>
      <c r="G15" s="618" t="str">
        <f>HYPERLINK(AT8)</f>
        <v>高槻</v>
      </c>
      <c r="H15" s="668"/>
      <c r="I15" s="668"/>
      <c r="J15" s="668"/>
      <c r="K15" s="106"/>
      <c r="L15" s="108"/>
      <c r="M15" s="107"/>
      <c r="N15" s="113"/>
      <c r="O15" s="113"/>
      <c r="P15" s="95"/>
      <c r="Q15" s="95"/>
      <c r="R15" s="226"/>
      <c r="S15" s="651" t="str">
        <f>HYPERLINK(抽選結果!T39)</f>
        <v>箕面</v>
      </c>
      <c r="T15" s="652"/>
      <c r="U15" s="653"/>
      <c r="V15" s="579"/>
      <c r="W15" s="580"/>
      <c r="X15" s="581"/>
      <c r="Y15" s="658" t="s">
        <v>77</v>
      </c>
      <c r="Z15" s="557"/>
      <c r="AA15" s="558"/>
      <c r="AB15" s="592" t="s">
        <v>78</v>
      </c>
      <c r="AC15" s="568"/>
      <c r="AD15" s="569"/>
      <c r="AE15" s="148"/>
      <c r="AF15" s="149"/>
      <c r="AG15" s="95"/>
      <c r="AH15" s="651" t="str">
        <f>HYPERLINK(抽選結果!T43)</f>
        <v>箕面</v>
      </c>
      <c r="AI15" s="652"/>
      <c r="AJ15" s="653"/>
      <c r="AK15" s="579"/>
      <c r="AL15" s="580"/>
      <c r="AM15" s="581"/>
      <c r="AN15" s="658" t="s">
        <v>77</v>
      </c>
      <c r="AO15" s="557"/>
      <c r="AP15" s="558"/>
      <c r="AQ15" s="592" t="s">
        <v>78</v>
      </c>
      <c r="AR15" s="568"/>
      <c r="AS15" s="569"/>
      <c r="AT15" s="148"/>
      <c r="AU15" s="148"/>
      <c r="AV15" s="92"/>
    </row>
    <row r="16" spans="1:48" ht="18" customHeight="1">
      <c r="A16" s="104"/>
      <c r="B16" s="115"/>
      <c r="C16" s="104"/>
      <c r="D16" s="672" t="s">
        <v>77</v>
      </c>
      <c r="E16" s="673"/>
      <c r="F16" s="110"/>
      <c r="G16" s="116"/>
      <c r="H16" s="104"/>
      <c r="I16" s="104"/>
      <c r="J16" s="115"/>
      <c r="K16" s="104"/>
      <c r="L16" s="672" t="s">
        <v>78</v>
      </c>
      <c r="M16" s="674"/>
      <c r="N16" s="153"/>
      <c r="O16" s="95"/>
      <c r="P16" s="95"/>
      <c r="Q16" s="95"/>
      <c r="R16" s="95"/>
      <c r="S16" s="654"/>
      <c r="T16" s="655"/>
      <c r="U16" s="656"/>
      <c r="V16" s="582"/>
      <c r="W16" s="583"/>
      <c r="X16" s="584"/>
      <c r="Y16" s="585" t="str">
        <f>HYPERLINK(S19)</f>
        <v>大阪中</v>
      </c>
      <c r="Z16" s="560"/>
      <c r="AA16" s="561"/>
      <c r="AB16" s="585" t="str">
        <f>HYPERLINK(S17)</f>
        <v>合同A</v>
      </c>
      <c r="AC16" s="560"/>
      <c r="AD16" s="561"/>
      <c r="AE16" s="95"/>
      <c r="AF16" s="166"/>
      <c r="AG16" s="95"/>
      <c r="AH16" s="654"/>
      <c r="AI16" s="655"/>
      <c r="AJ16" s="656"/>
      <c r="AK16" s="582"/>
      <c r="AL16" s="583"/>
      <c r="AM16" s="584"/>
      <c r="AN16" s="585" t="str">
        <f>HYPERLINK(AH19)</f>
        <v>合同C</v>
      </c>
      <c r="AO16" s="560"/>
      <c r="AP16" s="561"/>
      <c r="AQ16" s="585" t="str">
        <f>HYPERLINK(AH17)</f>
        <v>四条畷</v>
      </c>
      <c r="AR16" s="560"/>
      <c r="AS16" s="561"/>
      <c r="AT16" s="95"/>
      <c r="AU16" s="95"/>
      <c r="AV16" s="92"/>
    </row>
    <row r="17" spans="1:48" ht="18" customHeight="1">
      <c r="A17" s="104"/>
      <c r="B17" s="115"/>
      <c r="C17" s="663" t="str">
        <f>HYPERLINK(AH8)</f>
        <v>吹田</v>
      </c>
      <c r="D17" s="664"/>
      <c r="E17" s="664"/>
      <c r="F17" s="665"/>
      <c r="G17" s="117"/>
      <c r="H17" s="104"/>
      <c r="I17" s="104"/>
      <c r="J17" s="115"/>
      <c r="K17" s="663" t="str">
        <f>HYPERLINK(AL8)</f>
        <v>東大K</v>
      </c>
      <c r="L17" s="664"/>
      <c r="M17" s="664"/>
      <c r="N17" s="665"/>
      <c r="O17" s="154"/>
      <c r="P17" s="220"/>
      <c r="Q17" s="95"/>
      <c r="R17" s="95"/>
      <c r="S17" s="651" t="str">
        <f>HYPERLINK(抽選結果!T40)</f>
        <v>合同A</v>
      </c>
      <c r="T17" s="652"/>
      <c r="U17" s="653"/>
      <c r="V17" s="573"/>
      <c r="W17" s="574"/>
      <c r="X17" s="575"/>
      <c r="Y17" s="579"/>
      <c r="Z17" s="580"/>
      <c r="AA17" s="581"/>
      <c r="AB17" s="592" t="s">
        <v>82</v>
      </c>
      <c r="AC17" s="568"/>
      <c r="AD17" s="569"/>
      <c r="AE17" s="154"/>
      <c r="AF17" s="166"/>
      <c r="AG17" s="95"/>
      <c r="AH17" s="651" t="str">
        <f>HYPERLINK(抽選結果!T44)</f>
        <v>四条畷</v>
      </c>
      <c r="AI17" s="652"/>
      <c r="AJ17" s="653"/>
      <c r="AK17" s="573"/>
      <c r="AL17" s="574"/>
      <c r="AM17" s="575"/>
      <c r="AN17" s="579"/>
      <c r="AO17" s="580"/>
      <c r="AP17" s="581"/>
      <c r="AQ17" s="592" t="s">
        <v>82</v>
      </c>
      <c r="AR17" s="568"/>
      <c r="AS17" s="569"/>
      <c r="AT17" s="230"/>
      <c r="AU17" s="154"/>
      <c r="AV17" s="95"/>
    </row>
    <row r="18" spans="1:48" ht="18" customHeight="1">
      <c r="A18" s="214"/>
      <c r="B18" s="635" t="str">
        <f>HYPERLINK(抽選結果!T35)</f>
        <v>堺</v>
      </c>
      <c r="C18" s="666"/>
      <c r="D18" s="214"/>
      <c r="E18" s="210"/>
      <c r="F18" s="635" t="str">
        <f>HYPERLINK(抽選結果!T36)</f>
        <v>大工大</v>
      </c>
      <c r="G18" s="667"/>
      <c r="H18" s="211"/>
      <c r="I18" s="214"/>
      <c r="J18" s="635" t="str">
        <f>HYPERLINK(抽選結果!T37)</f>
        <v>合同B</v>
      </c>
      <c r="K18" s="666"/>
      <c r="L18" s="221"/>
      <c r="M18" s="210"/>
      <c r="N18" s="635" t="str">
        <f>HYPERLINK(抽選結果!T38)</f>
        <v>阿倍野</v>
      </c>
      <c r="O18" s="629"/>
      <c r="P18" s="222"/>
      <c r="Q18" s="95"/>
      <c r="R18" s="227"/>
      <c r="S18" s="654"/>
      <c r="T18" s="655"/>
      <c r="U18" s="656"/>
      <c r="V18" s="576"/>
      <c r="W18" s="577"/>
      <c r="X18" s="578"/>
      <c r="Y18" s="582"/>
      <c r="Z18" s="583"/>
      <c r="AA18" s="584"/>
      <c r="AB18" s="585" t="str">
        <f>HYPERLINK(S15)</f>
        <v>箕面</v>
      </c>
      <c r="AC18" s="560"/>
      <c r="AD18" s="561"/>
      <c r="AE18" s="223"/>
      <c r="AF18" s="224"/>
      <c r="AG18" s="103"/>
      <c r="AH18" s="654"/>
      <c r="AI18" s="655"/>
      <c r="AJ18" s="656"/>
      <c r="AK18" s="576"/>
      <c r="AL18" s="577"/>
      <c r="AM18" s="578"/>
      <c r="AN18" s="582"/>
      <c r="AO18" s="583"/>
      <c r="AP18" s="584"/>
      <c r="AQ18" s="585" t="str">
        <f>HYPERLINK(AH15)</f>
        <v>箕面</v>
      </c>
      <c r="AR18" s="560"/>
      <c r="AS18" s="561"/>
      <c r="AT18" s="231"/>
      <c r="AU18" s="231"/>
      <c r="AV18" s="95"/>
    </row>
    <row r="19" spans="1:48" ht="18" customHeight="1">
      <c r="A19" s="104"/>
      <c r="B19" s="111"/>
      <c r="C19" s="111"/>
      <c r="D19" s="104"/>
      <c r="E19" s="117"/>
      <c r="F19" s="111"/>
      <c r="G19" s="618" t="str">
        <f>HYPERLINK(AP8)</f>
        <v>枚方</v>
      </c>
      <c r="H19" s="668"/>
      <c r="I19" s="668"/>
      <c r="J19" s="668"/>
      <c r="K19" s="111"/>
      <c r="L19" s="115"/>
      <c r="M19" s="104"/>
      <c r="N19" s="111"/>
      <c r="O19" s="111"/>
      <c r="P19" s="95"/>
      <c r="Q19" s="95"/>
      <c r="R19" s="103"/>
      <c r="S19" s="651" t="str">
        <f>HYPERLINK(抽選結果!T41)</f>
        <v>大阪中</v>
      </c>
      <c r="T19" s="652"/>
      <c r="U19" s="653"/>
      <c r="V19" s="573"/>
      <c r="W19" s="574"/>
      <c r="X19" s="575"/>
      <c r="Y19" s="573"/>
      <c r="Z19" s="574"/>
      <c r="AA19" s="575"/>
      <c r="AB19" s="579"/>
      <c r="AC19" s="580"/>
      <c r="AD19" s="581"/>
      <c r="AE19" s="103"/>
      <c r="AF19" s="225"/>
      <c r="AG19" s="95"/>
      <c r="AH19" s="651" t="str">
        <f>HYPERLINK(抽選結果!T45)</f>
        <v>合同C</v>
      </c>
      <c r="AI19" s="652"/>
      <c r="AJ19" s="653"/>
      <c r="AK19" s="573"/>
      <c r="AL19" s="574"/>
      <c r="AM19" s="575"/>
      <c r="AN19" s="573"/>
      <c r="AO19" s="574"/>
      <c r="AP19" s="575"/>
      <c r="AQ19" s="579"/>
      <c r="AR19" s="580"/>
      <c r="AS19" s="581"/>
      <c r="AT19" s="103"/>
      <c r="AU19" s="103"/>
      <c r="AV19" s="95"/>
    </row>
    <row r="20" spans="1:48" ht="18" customHeight="1">
      <c r="A20" s="104"/>
      <c r="B20" s="104"/>
      <c r="C20" s="104"/>
      <c r="D20" s="120"/>
      <c r="E20" s="121"/>
      <c r="F20" s="107"/>
      <c r="G20" s="107"/>
      <c r="H20" s="669" t="s">
        <v>82</v>
      </c>
      <c r="I20" s="669"/>
      <c r="J20" s="107"/>
      <c r="K20" s="107"/>
      <c r="L20" s="108"/>
      <c r="M20" s="104"/>
      <c r="N20" s="104"/>
      <c r="O20" s="104"/>
      <c r="P20" s="95"/>
      <c r="Q20" s="95"/>
      <c r="R20" s="95"/>
      <c r="S20" s="654"/>
      <c r="T20" s="655"/>
      <c r="U20" s="656"/>
      <c r="V20" s="576"/>
      <c r="W20" s="577"/>
      <c r="X20" s="578"/>
      <c r="Y20" s="576"/>
      <c r="Z20" s="577"/>
      <c r="AA20" s="578"/>
      <c r="AB20" s="582"/>
      <c r="AC20" s="583"/>
      <c r="AD20" s="584"/>
      <c r="AE20" s="95"/>
      <c r="AF20" s="166"/>
      <c r="AG20" s="95"/>
      <c r="AH20" s="654"/>
      <c r="AI20" s="655"/>
      <c r="AJ20" s="656"/>
      <c r="AK20" s="576"/>
      <c r="AL20" s="577"/>
      <c r="AM20" s="578"/>
      <c r="AN20" s="576"/>
      <c r="AO20" s="577"/>
      <c r="AP20" s="578"/>
      <c r="AQ20" s="582"/>
      <c r="AR20" s="583"/>
      <c r="AS20" s="584"/>
      <c r="AT20" s="95"/>
      <c r="AU20" s="95"/>
      <c r="AV20" s="95"/>
    </row>
    <row r="21" spans="1:48" ht="18" customHeight="1">
      <c r="A21" s="104"/>
      <c r="B21" s="104"/>
      <c r="C21" s="104"/>
      <c r="D21" s="120"/>
      <c r="E21" s="104"/>
      <c r="F21" s="95"/>
      <c r="G21" s="95"/>
      <c r="H21" s="101"/>
      <c r="I21" s="101"/>
      <c r="J21" s="95"/>
      <c r="K21" s="95"/>
      <c r="L21" s="95"/>
      <c r="M21" s="104"/>
      <c r="N21" s="104"/>
      <c r="O21" s="104"/>
      <c r="P21" s="104"/>
      <c r="Q21" s="95"/>
      <c r="R21" s="95"/>
      <c r="S21" s="95"/>
      <c r="T21" s="168"/>
      <c r="U21" s="95"/>
      <c r="V21" s="95"/>
      <c r="W21" s="95"/>
      <c r="X21" s="101"/>
      <c r="Y21" s="101"/>
      <c r="Z21" s="95"/>
      <c r="AA21" s="95"/>
      <c r="AB21" s="95"/>
      <c r="AC21" s="95"/>
      <c r="AD21" s="95"/>
      <c r="AE21" s="95"/>
      <c r="AF21" s="166"/>
      <c r="AG21" s="95"/>
      <c r="AH21" s="95"/>
      <c r="AI21" s="95"/>
      <c r="AJ21" s="168"/>
      <c r="AK21" s="95"/>
      <c r="AL21" s="95"/>
      <c r="AM21" s="95"/>
      <c r="AN21" s="101"/>
      <c r="AO21" s="101"/>
      <c r="AP21" s="95"/>
      <c r="AQ21" s="95"/>
      <c r="AR21" s="95"/>
      <c r="AS21" s="95"/>
      <c r="AT21" s="95"/>
      <c r="AU21" s="95"/>
      <c r="AV21" s="95"/>
    </row>
    <row r="22" spans="1:48" ht="18" customHeight="1">
      <c r="A22" s="92"/>
      <c r="B22" s="104"/>
      <c r="C22" s="104"/>
      <c r="D22" s="120"/>
      <c r="E22" s="104"/>
      <c r="F22" s="104"/>
      <c r="G22" s="104"/>
      <c r="H22" s="183"/>
      <c r="I22" s="183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20"/>
      <c r="V22" s="104"/>
      <c r="W22" s="104"/>
      <c r="X22" s="104"/>
      <c r="Y22" s="183"/>
      <c r="Z22" s="183"/>
      <c r="AA22" s="104"/>
      <c r="AB22" s="104"/>
      <c r="AC22" s="104"/>
      <c r="AD22" s="104"/>
      <c r="AE22" s="104"/>
      <c r="AF22" s="104"/>
      <c r="AG22" s="104"/>
      <c r="AH22" s="179"/>
      <c r="AI22" s="179"/>
      <c r="AJ22" s="179"/>
      <c r="AK22" s="180"/>
      <c r="AL22" s="180"/>
      <c r="AM22" s="180"/>
      <c r="AN22" s="180"/>
      <c r="AO22" s="180"/>
      <c r="AP22" s="180"/>
      <c r="AQ22" s="105"/>
      <c r="AR22" s="105"/>
      <c r="AS22" s="105"/>
      <c r="AT22" s="104"/>
    </row>
    <row r="23" spans="1:48" ht="18" customHeight="1">
      <c r="A23" s="92"/>
      <c r="B23" s="659" t="s">
        <v>193</v>
      </c>
      <c r="C23" s="660"/>
      <c r="D23" s="660"/>
      <c r="E23" s="660"/>
      <c r="F23" s="94"/>
      <c r="G23" s="94"/>
      <c r="H23" s="94"/>
      <c r="I23" s="219"/>
      <c r="J23" s="219"/>
      <c r="K23" s="94"/>
      <c r="L23" s="94"/>
      <c r="M23" s="94"/>
      <c r="N23" s="94"/>
      <c r="O23" s="94"/>
      <c r="P23" s="94"/>
      <c r="Q23" s="659" t="s">
        <v>194</v>
      </c>
      <c r="R23" s="660"/>
      <c r="S23" s="660"/>
      <c r="T23" s="660"/>
      <c r="U23" s="228"/>
      <c r="V23" s="228"/>
      <c r="W23" s="94"/>
      <c r="X23" s="94"/>
      <c r="Y23" s="94"/>
      <c r="Z23" s="219"/>
      <c r="AA23" s="219"/>
      <c r="AB23" s="94"/>
      <c r="AC23" s="94"/>
      <c r="AD23" s="94"/>
      <c r="AE23" s="94"/>
      <c r="AF23" s="94"/>
      <c r="AG23" s="215"/>
      <c r="AH23" s="659" t="s">
        <v>195</v>
      </c>
      <c r="AI23" s="660"/>
      <c r="AJ23" s="660"/>
      <c r="AK23" s="660"/>
      <c r="AL23" s="92"/>
      <c r="AM23" s="92"/>
      <c r="AN23" s="92"/>
      <c r="AO23" s="111"/>
      <c r="AP23" s="111"/>
      <c r="AQ23" s="92"/>
      <c r="AR23" s="92"/>
      <c r="AS23" s="92"/>
      <c r="AT23" s="92"/>
      <c r="AU23" s="92"/>
      <c r="AV23" s="92"/>
    </row>
    <row r="24" spans="1:48" ht="18" customHeight="1">
      <c r="A24" s="92"/>
      <c r="B24" s="592"/>
      <c r="C24" s="568"/>
      <c r="D24" s="569"/>
      <c r="E24" s="657" t="str">
        <f>HYPERLINK(B26)</f>
        <v>八尾</v>
      </c>
      <c r="F24" s="557"/>
      <c r="G24" s="558"/>
      <c r="H24" s="657" t="str">
        <f>HYPERLINK(B28)</f>
        <v>枚方</v>
      </c>
      <c r="I24" s="557"/>
      <c r="J24" s="558"/>
      <c r="K24" s="657" t="str">
        <f>HYPERLINK(B30)</f>
        <v>大阪</v>
      </c>
      <c r="L24" s="557"/>
      <c r="M24" s="558"/>
      <c r="N24" s="95"/>
      <c r="O24" s="166"/>
      <c r="P24" s="95"/>
      <c r="Q24" s="592"/>
      <c r="R24" s="568"/>
      <c r="S24" s="569"/>
      <c r="T24" s="657" t="str">
        <f>HYPERLINK(Q26)</f>
        <v>東淀川</v>
      </c>
      <c r="U24" s="557"/>
      <c r="V24" s="558"/>
      <c r="W24" s="657" t="str">
        <f>HYPERLINK(Q28)</f>
        <v>寝屋川</v>
      </c>
      <c r="X24" s="557"/>
      <c r="Y24" s="558"/>
      <c r="Z24" s="657" t="str">
        <f>HYPERLINK(Q30)</f>
        <v>大阪中</v>
      </c>
      <c r="AA24" s="557"/>
      <c r="AB24" s="558"/>
      <c r="AC24" s="95"/>
      <c r="AD24" s="148"/>
      <c r="AE24" s="95"/>
      <c r="AF24" s="95"/>
      <c r="AG24" s="95"/>
      <c r="AH24" s="592"/>
      <c r="AI24" s="568"/>
      <c r="AJ24" s="569"/>
      <c r="AK24" s="657" t="str">
        <f>HYPERLINK(AH26)</f>
        <v>高槻</v>
      </c>
      <c r="AL24" s="557"/>
      <c r="AM24" s="558"/>
      <c r="AN24" s="657" t="str">
        <f>HYPERLINK(AH28)</f>
        <v>豊中</v>
      </c>
      <c r="AO24" s="557"/>
      <c r="AP24" s="558"/>
      <c r="AQ24" s="657" t="str">
        <f>HYPERLINK(AH30)</f>
        <v>柏原</v>
      </c>
      <c r="AR24" s="557"/>
      <c r="AS24" s="558"/>
      <c r="AT24" s="95"/>
      <c r="AU24" s="95"/>
      <c r="AV24" s="92"/>
    </row>
    <row r="25" spans="1:48" ht="18" customHeight="1">
      <c r="A25" s="92"/>
      <c r="B25" s="570"/>
      <c r="C25" s="571"/>
      <c r="D25" s="572"/>
      <c r="E25" s="559"/>
      <c r="F25" s="560"/>
      <c r="G25" s="561"/>
      <c r="H25" s="559"/>
      <c r="I25" s="560"/>
      <c r="J25" s="561"/>
      <c r="K25" s="559"/>
      <c r="L25" s="560"/>
      <c r="M25" s="561"/>
      <c r="N25" s="95"/>
      <c r="O25" s="166"/>
      <c r="P25" s="95"/>
      <c r="Q25" s="570"/>
      <c r="R25" s="571"/>
      <c r="S25" s="572"/>
      <c r="T25" s="559"/>
      <c r="U25" s="560"/>
      <c r="V25" s="561"/>
      <c r="W25" s="559"/>
      <c r="X25" s="560"/>
      <c r="Y25" s="561"/>
      <c r="Z25" s="559"/>
      <c r="AA25" s="560"/>
      <c r="AB25" s="561"/>
      <c r="AC25" s="95"/>
      <c r="AD25" s="95"/>
      <c r="AE25" s="95"/>
      <c r="AF25" s="95"/>
      <c r="AG25" s="95"/>
      <c r="AH25" s="570"/>
      <c r="AI25" s="571"/>
      <c r="AJ25" s="572"/>
      <c r="AK25" s="559"/>
      <c r="AL25" s="560"/>
      <c r="AM25" s="561"/>
      <c r="AN25" s="559"/>
      <c r="AO25" s="560"/>
      <c r="AP25" s="561"/>
      <c r="AQ25" s="559"/>
      <c r="AR25" s="560"/>
      <c r="AS25" s="561"/>
      <c r="AT25" s="95"/>
      <c r="AU25" s="95"/>
      <c r="AV25" s="92"/>
    </row>
    <row r="26" spans="1:48" ht="18" customHeight="1">
      <c r="A26" s="92"/>
      <c r="B26" s="651" t="str">
        <f>HYPERLINK(抽選結果!T2)</f>
        <v>八尾</v>
      </c>
      <c r="C26" s="652"/>
      <c r="D26" s="653"/>
      <c r="E26" s="579"/>
      <c r="F26" s="580"/>
      <c r="G26" s="581"/>
      <c r="H26" s="658" t="s">
        <v>77</v>
      </c>
      <c r="I26" s="557"/>
      <c r="J26" s="558"/>
      <c r="K26" s="592" t="s">
        <v>78</v>
      </c>
      <c r="L26" s="568"/>
      <c r="M26" s="569"/>
      <c r="N26" s="148"/>
      <c r="O26" s="149"/>
      <c r="P26" s="95"/>
      <c r="Q26" s="651" t="str">
        <f>HYPERLINK(抽選結果!T5)</f>
        <v>東淀川</v>
      </c>
      <c r="R26" s="652"/>
      <c r="S26" s="653"/>
      <c r="T26" s="579"/>
      <c r="U26" s="580"/>
      <c r="V26" s="581"/>
      <c r="W26" s="658" t="s">
        <v>77</v>
      </c>
      <c r="X26" s="557"/>
      <c r="Y26" s="558"/>
      <c r="Z26" s="592" t="s">
        <v>78</v>
      </c>
      <c r="AA26" s="568"/>
      <c r="AB26" s="569"/>
      <c r="AC26" s="148"/>
      <c r="AD26" s="95"/>
      <c r="AE26" s="148"/>
      <c r="AF26" s="149"/>
      <c r="AG26" s="95"/>
      <c r="AH26" s="651" t="str">
        <f>HYPERLINK(抽選結果!T8)</f>
        <v>高槻</v>
      </c>
      <c r="AI26" s="652"/>
      <c r="AJ26" s="653"/>
      <c r="AK26" s="579"/>
      <c r="AL26" s="580"/>
      <c r="AM26" s="581"/>
      <c r="AN26" s="658" t="s">
        <v>77</v>
      </c>
      <c r="AO26" s="557"/>
      <c r="AP26" s="558"/>
      <c r="AQ26" s="592" t="s">
        <v>78</v>
      </c>
      <c r="AR26" s="568"/>
      <c r="AS26" s="569"/>
      <c r="AT26" s="148"/>
      <c r="AU26" s="149"/>
      <c r="AV26" s="92"/>
    </row>
    <row r="27" spans="1:48" ht="18" customHeight="1">
      <c r="A27" s="92"/>
      <c r="B27" s="654"/>
      <c r="C27" s="655"/>
      <c r="D27" s="656"/>
      <c r="E27" s="582"/>
      <c r="F27" s="583"/>
      <c r="G27" s="584"/>
      <c r="H27" s="585" t="str">
        <f>HYPERLINK(B30)</f>
        <v>大阪</v>
      </c>
      <c r="I27" s="560"/>
      <c r="J27" s="561"/>
      <c r="K27" s="585" t="str">
        <f>HYPERLINK(B28)</f>
        <v>枚方</v>
      </c>
      <c r="L27" s="560"/>
      <c r="M27" s="561"/>
      <c r="N27" s="95"/>
      <c r="O27" s="166"/>
      <c r="P27" s="95"/>
      <c r="Q27" s="654"/>
      <c r="R27" s="655"/>
      <c r="S27" s="656"/>
      <c r="T27" s="582"/>
      <c r="U27" s="583"/>
      <c r="V27" s="584"/>
      <c r="W27" s="585" t="str">
        <f>HYPERLINK(Q30)</f>
        <v>大阪中</v>
      </c>
      <c r="X27" s="560"/>
      <c r="Y27" s="561"/>
      <c r="Z27" s="585" t="str">
        <f>HYPERLINK(Q28)</f>
        <v>寝屋川</v>
      </c>
      <c r="AA27" s="560"/>
      <c r="AB27" s="561"/>
      <c r="AC27" s="95"/>
      <c r="AD27" s="185"/>
      <c r="AE27" s="95"/>
      <c r="AF27" s="95"/>
      <c r="AG27" s="95"/>
      <c r="AH27" s="654"/>
      <c r="AI27" s="655"/>
      <c r="AJ27" s="656"/>
      <c r="AK27" s="582"/>
      <c r="AL27" s="583"/>
      <c r="AM27" s="584"/>
      <c r="AN27" s="585" t="str">
        <f>HYPERLINK(AH30)</f>
        <v>柏原</v>
      </c>
      <c r="AO27" s="560"/>
      <c r="AP27" s="561"/>
      <c r="AQ27" s="585" t="str">
        <f>HYPERLINK(AH28)</f>
        <v>豊中</v>
      </c>
      <c r="AR27" s="560"/>
      <c r="AS27" s="561"/>
      <c r="AT27" s="95"/>
      <c r="AU27" s="95"/>
      <c r="AV27" s="113"/>
    </row>
    <row r="28" spans="1:48" ht="18" customHeight="1">
      <c r="A28" s="92"/>
      <c r="B28" s="651" t="str">
        <f>HYPERLINK(抽選結果!T3)</f>
        <v>枚方</v>
      </c>
      <c r="C28" s="652"/>
      <c r="D28" s="653"/>
      <c r="E28" s="573"/>
      <c r="F28" s="574"/>
      <c r="G28" s="575"/>
      <c r="H28" s="579"/>
      <c r="I28" s="580"/>
      <c r="J28" s="581"/>
      <c r="K28" s="592" t="s">
        <v>82</v>
      </c>
      <c r="L28" s="568"/>
      <c r="M28" s="569"/>
      <c r="N28" s="154"/>
      <c r="O28" s="166"/>
      <c r="P28" s="95"/>
      <c r="Q28" s="651" t="str">
        <f>HYPERLINK(抽選結果!T6)</f>
        <v>寝屋川</v>
      </c>
      <c r="R28" s="652"/>
      <c r="S28" s="653"/>
      <c r="T28" s="573"/>
      <c r="U28" s="574"/>
      <c r="V28" s="575"/>
      <c r="W28" s="579"/>
      <c r="X28" s="580"/>
      <c r="Y28" s="581"/>
      <c r="Z28" s="592" t="s">
        <v>82</v>
      </c>
      <c r="AA28" s="568"/>
      <c r="AB28" s="569"/>
      <c r="AC28" s="230"/>
      <c r="AD28" s="195"/>
      <c r="AE28" s="95"/>
      <c r="AF28" s="95"/>
      <c r="AG28" s="95"/>
      <c r="AH28" s="651" t="str">
        <f>HYPERLINK(抽選結果!T9)</f>
        <v>豊中</v>
      </c>
      <c r="AI28" s="652"/>
      <c r="AJ28" s="653"/>
      <c r="AK28" s="573"/>
      <c r="AL28" s="574"/>
      <c r="AM28" s="575"/>
      <c r="AN28" s="579"/>
      <c r="AO28" s="580"/>
      <c r="AP28" s="581"/>
      <c r="AQ28" s="592" t="s">
        <v>82</v>
      </c>
      <c r="AR28" s="568"/>
      <c r="AS28" s="569"/>
      <c r="AT28" s="195"/>
      <c r="AU28" s="95"/>
      <c r="AV28" s="92"/>
    </row>
    <row r="29" spans="1:48" ht="18" customHeight="1">
      <c r="A29" s="92"/>
      <c r="B29" s="654"/>
      <c r="C29" s="655"/>
      <c r="D29" s="656"/>
      <c r="E29" s="576"/>
      <c r="F29" s="577"/>
      <c r="G29" s="578"/>
      <c r="H29" s="582"/>
      <c r="I29" s="583"/>
      <c r="J29" s="584"/>
      <c r="K29" s="585" t="str">
        <f>HYPERLINK(B26)</f>
        <v>八尾</v>
      </c>
      <c r="L29" s="560"/>
      <c r="M29" s="561"/>
      <c r="N29" s="223"/>
      <c r="O29" s="224"/>
      <c r="P29" s="103"/>
      <c r="Q29" s="654"/>
      <c r="R29" s="655"/>
      <c r="S29" s="656"/>
      <c r="T29" s="576"/>
      <c r="U29" s="577"/>
      <c r="V29" s="578"/>
      <c r="W29" s="582"/>
      <c r="X29" s="583"/>
      <c r="Y29" s="584"/>
      <c r="Z29" s="585" t="str">
        <f>HYPERLINK(Q26)</f>
        <v>東淀川</v>
      </c>
      <c r="AA29" s="560"/>
      <c r="AB29" s="561"/>
      <c r="AC29" s="231"/>
      <c r="AD29" s="187"/>
      <c r="AE29" s="188"/>
      <c r="AF29" s="188"/>
      <c r="AG29" s="187"/>
      <c r="AH29" s="654"/>
      <c r="AI29" s="655"/>
      <c r="AJ29" s="656"/>
      <c r="AK29" s="576"/>
      <c r="AL29" s="577"/>
      <c r="AM29" s="578"/>
      <c r="AN29" s="582"/>
      <c r="AO29" s="583"/>
      <c r="AP29" s="584"/>
      <c r="AQ29" s="585" t="str">
        <f>HYPERLINK(AH26)</f>
        <v>高槻</v>
      </c>
      <c r="AR29" s="560"/>
      <c r="AS29" s="561"/>
      <c r="AT29" s="188"/>
      <c r="AU29" s="188"/>
      <c r="AV29" s="92"/>
    </row>
    <row r="30" spans="1:48" ht="18" customHeight="1">
      <c r="A30" s="92"/>
      <c r="B30" s="651" t="str">
        <f>HYPERLINK(抽選結果!T4)</f>
        <v>大阪</v>
      </c>
      <c r="C30" s="652"/>
      <c r="D30" s="653"/>
      <c r="E30" s="573"/>
      <c r="F30" s="574"/>
      <c r="G30" s="575"/>
      <c r="H30" s="573"/>
      <c r="I30" s="574"/>
      <c r="J30" s="575"/>
      <c r="K30" s="579"/>
      <c r="L30" s="580"/>
      <c r="M30" s="581"/>
      <c r="N30" s="103"/>
      <c r="O30" s="225"/>
      <c r="P30" s="95"/>
      <c r="Q30" s="651" t="str">
        <f>HYPERLINK(抽選結果!T7)</f>
        <v>大阪中</v>
      </c>
      <c r="R30" s="652"/>
      <c r="S30" s="653"/>
      <c r="T30" s="573"/>
      <c r="U30" s="574"/>
      <c r="V30" s="575"/>
      <c r="W30" s="573"/>
      <c r="X30" s="574"/>
      <c r="Y30" s="575"/>
      <c r="Z30" s="579"/>
      <c r="AA30" s="580"/>
      <c r="AB30" s="581"/>
      <c r="AC30" s="103"/>
      <c r="AD30" s="95"/>
      <c r="AE30" s="103"/>
      <c r="AF30" s="103"/>
      <c r="AG30" s="95"/>
      <c r="AH30" s="651" t="str">
        <f>HYPERLINK(抽選結果!T10)</f>
        <v>柏原</v>
      </c>
      <c r="AI30" s="652"/>
      <c r="AJ30" s="653"/>
      <c r="AK30" s="573"/>
      <c r="AL30" s="574"/>
      <c r="AM30" s="575"/>
      <c r="AN30" s="573"/>
      <c r="AO30" s="574"/>
      <c r="AP30" s="575"/>
      <c r="AQ30" s="579"/>
      <c r="AR30" s="580"/>
      <c r="AS30" s="581"/>
      <c r="AT30" s="103"/>
      <c r="AU30" s="103"/>
      <c r="AV30" s="235"/>
    </row>
    <row r="31" spans="1:48" ht="18" customHeight="1">
      <c r="A31" s="92"/>
      <c r="B31" s="654"/>
      <c r="C31" s="655"/>
      <c r="D31" s="656"/>
      <c r="E31" s="576"/>
      <c r="F31" s="577"/>
      <c r="G31" s="578"/>
      <c r="H31" s="576"/>
      <c r="I31" s="577"/>
      <c r="J31" s="578"/>
      <c r="K31" s="582"/>
      <c r="L31" s="583"/>
      <c r="M31" s="584"/>
      <c r="N31" s="95"/>
      <c r="O31" s="166"/>
      <c r="P31" s="95"/>
      <c r="Q31" s="654"/>
      <c r="R31" s="655"/>
      <c r="S31" s="656"/>
      <c r="T31" s="576"/>
      <c r="U31" s="577"/>
      <c r="V31" s="578"/>
      <c r="W31" s="576"/>
      <c r="X31" s="577"/>
      <c r="Y31" s="578"/>
      <c r="Z31" s="582"/>
      <c r="AA31" s="583"/>
      <c r="AB31" s="584"/>
      <c r="AC31" s="95"/>
      <c r="AD31" s="95"/>
      <c r="AE31" s="95"/>
      <c r="AF31" s="95"/>
      <c r="AG31" s="95"/>
      <c r="AH31" s="654"/>
      <c r="AI31" s="655"/>
      <c r="AJ31" s="656"/>
      <c r="AK31" s="576"/>
      <c r="AL31" s="577"/>
      <c r="AM31" s="578"/>
      <c r="AN31" s="576"/>
      <c r="AO31" s="577"/>
      <c r="AP31" s="578"/>
      <c r="AQ31" s="582"/>
      <c r="AR31" s="583"/>
      <c r="AS31" s="584"/>
      <c r="AT31" s="95"/>
      <c r="AU31" s="95"/>
      <c r="AV31" s="111"/>
    </row>
    <row r="32" spans="1:48" ht="18" customHeight="1">
      <c r="A32" s="92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2"/>
    </row>
    <row r="33" spans="1:48" ht="18" customHeight="1">
      <c r="A33" s="92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2"/>
    </row>
    <row r="34" spans="1:48" ht="18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104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</row>
    <row r="35" spans="1:48" ht="18" customHeight="1"/>
    <row r="36" spans="1:48" ht="18" customHeight="1">
      <c r="A36" s="215"/>
      <c r="B36" s="659" t="s">
        <v>147</v>
      </c>
      <c r="C36" s="660"/>
      <c r="D36" s="660"/>
      <c r="E36" s="660"/>
      <c r="F36" s="94"/>
      <c r="G36" s="94"/>
      <c r="H36" s="94"/>
      <c r="I36" s="219"/>
      <c r="J36" s="219"/>
      <c r="K36" s="94"/>
      <c r="L36" s="94"/>
      <c r="M36" s="94"/>
      <c r="N36" s="94"/>
      <c r="O36" s="94"/>
      <c r="P36" s="94"/>
      <c r="Q36" s="659" t="s">
        <v>196</v>
      </c>
      <c r="R36" s="660"/>
      <c r="S36" s="660"/>
      <c r="T36" s="660"/>
      <c r="U36" s="228"/>
      <c r="V36" s="161"/>
      <c r="W36" s="92"/>
      <c r="X36" s="661"/>
      <c r="Y36" s="662"/>
      <c r="Z36" s="92"/>
      <c r="AA36" s="92"/>
      <c r="AB36" s="92"/>
      <c r="AC36" s="92"/>
      <c r="AD36" s="92"/>
      <c r="AE36" s="92"/>
      <c r="AF36" s="92"/>
      <c r="AG36" s="125"/>
      <c r="AH36" s="659" t="s">
        <v>197</v>
      </c>
      <c r="AI36" s="660"/>
      <c r="AJ36" s="660"/>
      <c r="AK36" s="660"/>
      <c r="AL36" s="122"/>
      <c r="AM36" s="198"/>
      <c r="AN36" s="199"/>
      <c r="AO36" s="122"/>
      <c r="AP36" s="122"/>
      <c r="AQ36" s="122"/>
      <c r="AR36" s="122"/>
      <c r="AS36" s="122"/>
      <c r="AT36" s="122"/>
    </row>
    <row r="37" spans="1:48" ht="18" customHeight="1">
      <c r="A37" s="95"/>
      <c r="B37" s="592"/>
      <c r="C37" s="568"/>
      <c r="D37" s="569"/>
      <c r="E37" s="657" t="str">
        <f>HYPERLINK(B39)</f>
        <v>堺</v>
      </c>
      <c r="F37" s="557"/>
      <c r="G37" s="558"/>
      <c r="H37" s="657" t="str">
        <f>HYPERLINK(B41)</f>
        <v>花園</v>
      </c>
      <c r="I37" s="557"/>
      <c r="J37" s="558"/>
      <c r="K37" s="657" t="str">
        <f>HYPERLINK(B43)</f>
        <v>守口</v>
      </c>
      <c r="L37" s="557"/>
      <c r="M37" s="558"/>
      <c r="N37" s="95"/>
      <c r="O37" s="166"/>
      <c r="P37" s="95"/>
      <c r="Q37" s="592"/>
      <c r="R37" s="568"/>
      <c r="S37" s="569"/>
      <c r="T37" s="657" t="str">
        <f>HYPERLINK(Q39)</f>
        <v>吹田</v>
      </c>
      <c r="U37" s="557"/>
      <c r="V37" s="558"/>
      <c r="W37" s="657" t="str">
        <f>HYPERLINK(Q41)</f>
        <v>箕面</v>
      </c>
      <c r="X37" s="557"/>
      <c r="Y37" s="558"/>
      <c r="Z37" s="657" t="str">
        <f>HYPERLINK(Q43)</f>
        <v>みなと</v>
      </c>
      <c r="AA37" s="557"/>
      <c r="AB37" s="558"/>
      <c r="AC37" s="95"/>
      <c r="AD37" s="148"/>
      <c r="AE37" s="95"/>
      <c r="AF37" s="95"/>
      <c r="AG37" s="95"/>
      <c r="AH37" s="592"/>
      <c r="AI37" s="568"/>
      <c r="AJ37" s="569"/>
      <c r="AK37" s="657" t="str">
        <f>HYPERLINK(AH39)</f>
        <v>阿倍野</v>
      </c>
      <c r="AL37" s="557"/>
      <c r="AM37" s="558"/>
      <c r="AN37" s="657" t="str">
        <f>HYPERLINK(AH41)</f>
        <v>茨木</v>
      </c>
      <c r="AO37" s="557"/>
      <c r="AP37" s="558"/>
      <c r="AQ37" s="657" t="str">
        <f>HYPERLINK(AH43)</f>
        <v>東大K</v>
      </c>
      <c r="AR37" s="557"/>
      <c r="AS37" s="558"/>
      <c r="AT37" s="122"/>
      <c r="AU37" s="197"/>
    </row>
    <row r="38" spans="1:48" ht="18" customHeight="1">
      <c r="A38" s="95"/>
      <c r="B38" s="570"/>
      <c r="C38" s="571"/>
      <c r="D38" s="572"/>
      <c r="E38" s="559"/>
      <c r="F38" s="560"/>
      <c r="G38" s="561"/>
      <c r="H38" s="559"/>
      <c r="I38" s="560"/>
      <c r="J38" s="561"/>
      <c r="K38" s="559"/>
      <c r="L38" s="560"/>
      <c r="M38" s="561"/>
      <c r="N38" s="95"/>
      <c r="O38" s="166"/>
      <c r="P38" s="95"/>
      <c r="Q38" s="570"/>
      <c r="R38" s="571"/>
      <c r="S38" s="572"/>
      <c r="T38" s="559"/>
      <c r="U38" s="560"/>
      <c r="V38" s="561"/>
      <c r="W38" s="559"/>
      <c r="X38" s="560"/>
      <c r="Y38" s="561"/>
      <c r="Z38" s="559"/>
      <c r="AA38" s="560"/>
      <c r="AB38" s="561"/>
      <c r="AC38" s="95"/>
      <c r="AD38" s="95"/>
      <c r="AE38" s="95"/>
      <c r="AF38" s="95"/>
      <c r="AG38" s="95"/>
      <c r="AH38" s="570"/>
      <c r="AI38" s="571"/>
      <c r="AJ38" s="572"/>
      <c r="AK38" s="559"/>
      <c r="AL38" s="560"/>
      <c r="AM38" s="561"/>
      <c r="AN38" s="559"/>
      <c r="AO38" s="560"/>
      <c r="AP38" s="561"/>
      <c r="AQ38" s="559"/>
      <c r="AR38" s="560"/>
      <c r="AS38" s="561"/>
      <c r="AT38" s="122"/>
      <c r="AU38" s="95"/>
    </row>
    <row r="39" spans="1:48" ht="18" customHeight="1">
      <c r="A39" s="95"/>
      <c r="B39" s="651" t="str">
        <f>HYPERLINK(抽選結果!T11)</f>
        <v>堺</v>
      </c>
      <c r="C39" s="652"/>
      <c r="D39" s="653"/>
      <c r="E39" s="579"/>
      <c r="F39" s="580"/>
      <c r="G39" s="581"/>
      <c r="H39" s="658" t="s">
        <v>77</v>
      </c>
      <c r="I39" s="557"/>
      <c r="J39" s="558"/>
      <c r="K39" s="592" t="s">
        <v>78</v>
      </c>
      <c r="L39" s="568"/>
      <c r="M39" s="569"/>
      <c r="N39" s="148"/>
      <c r="O39" s="149"/>
      <c r="P39" s="95"/>
      <c r="Q39" s="651" t="str">
        <f>HYPERLINK(抽選結果!T14)</f>
        <v>吹田</v>
      </c>
      <c r="R39" s="652"/>
      <c r="S39" s="653"/>
      <c r="T39" s="579"/>
      <c r="U39" s="580"/>
      <c r="V39" s="581"/>
      <c r="W39" s="658" t="s">
        <v>77</v>
      </c>
      <c r="X39" s="557"/>
      <c r="Y39" s="558"/>
      <c r="Z39" s="592" t="s">
        <v>78</v>
      </c>
      <c r="AA39" s="568"/>
      <c r="AB39" s="569"/>
      <c r="AC39" s="148"/>
      <c r="AD39" s="95"/>
      <c r="AE39" s="148"/>
      <c r="AF39" s="149"/>
      <c r="AG39" s="95"/>
      <c r="AH39" s="651" t="str">
        <f>HYPERLINK(抽選結果!T17)</f>
        <v>阿倍野</v>
      </c>
      <c r="AI39" s="652"/>
      <c r="AJ39" s="653"/>
      <c r="AK39" s="579"/>
      <c r="AL39" s="580"/>
      <c r="AM39" s="581"/>
      <c r="AN39" s="658" t="s">
        <v>77</v>
      </c>
      <c r="AO39" s="557"/>
      <c r="AP39" s="558"/>
      <c r="AQ39" s="592" t="s">
        <v>78</v>
      </c>
      <c r="AR39" s="568"/>
      <c r="AS39" s="569"/>
      <c r="AT39" s="122"/>
      <c r="AU39" s="95"/>
    </row>
    <row r="40" spans="1:48" ht="18" customHeight="1">
      <c r="A40" s="95"/>
      <c r="B40" s="654"/>
      <c r="C40" s="655"/>
      <c r="D40" s="656"/>
      <c r="E40" s="582"/>
      <c r="F40" s="583"/>
      <c r="G40" s="584"/>
      <c r="H40" s="585" t="str">
        <f>HYPERLINK(B43)</f>
        <v>守口</v>
      </c>
      <c r="I40" s="560"/>
      <c r="J40" s="561"/>
      <c r="K40" s="585" t="str">
        <f>HYPERLINK(B41)</f>
        <v>花園</v>
      </c>
      <c r="L40" s="560"/>
      <c r="M40" s="561"/>
      <c r="N40" s="95"/>
      <c r="O40" s="166"/>
      <c r="P40" s="95"/>
      <c r="Q40" s="654"/>
      <c r="R40" s="655"/>
      <c r="S40" s="656"/>
      <c r="T40" s="582"/>
      <c r="U40" s="583"/>
      <c r="V40" s="584"/>
      <c r="W40" s="585" t="str">
        <f>HYPERLINK(Q43)</f>
        <v>みなと</v>
      </c>
      <c r="X40" s="560"/>
      <c r="Y40" s="561"/>
      <c r="Z40" s="585" t="str">
        <f>HYPERLINK(Q41)</f>
        <v>箕面</v>
      </c>
      <c r="AA40" s="560"/>
      <c r="AB40" s="561"/>
      <c r="AC40" s="95"/>
      <c r="AD40" s="185"/>
      <c r="AE40" s="95"/>
      <c r="AF40" s="95"/>
      <c r="AG40" s="95"/>
      <c r="AH40" s="654"/>
      <c r="AI40" s="655"/>
      <c r="AJ40" s="656"/>
      <c r="AK40" s="582"/>
      <c r="AL40" s="583"/>
      <c r="AM40" s="584"/>
      <c r="AN40" s="585" t="str">
        <f>HYPERLINK(AH43)</f>
        <v>東大K</v>
      </c>
      <c r="AO40" s="560"/>
      <c r="AP40" s="561"/>
      <c r="AQ40" s="585" t="str">
        <f>HYPERLINK(AH41)</f>
        <v>茨木</v>
      </c>
      <c r="AR40" s="560"/>
      <c r="AS40" s="561"/>
      <c r="AT40" s="128"/>
      <c r="AU40" s="149"/>
    </row>
    <row r="41" spans="1:48" ht="18" customHeight="1">
      <c r="A41" s="95"/>
      <c r="B41" s="651" t="str">
        <f>HYPERLINK(抽選結果!T12)</f>
        <v>花園</v>
      </c>
      <c r="C41" s="652"/>
      <c r="D41" s="653"/>
      <c r="E41" s="573"/>
      <c r="F41" s="574"/>
      <c r="G41" s="575"/>
      <c r="H41" s="579"/>
      <c r="I41" s="580"/>
      <c r="J41" s="581"/>
      <c r="K41" s="592" t="s">
        <v>82</v>
      </c>
      <c r="L41" s="568"/>
      <c r="M41" s="569"/>
      <c r="N41" s="154"/>
      <c r="O41" s="166"/>
      <c r="P41" s="95"/>
      <c r="Q41" s="651" t="str">
        <f>HYPERLINK(抽選結果!T15)</f>
        <v>箕面</v>
      </c>
      <c r="R41" s="652"/>
      <c r="S41" s="653"/>
      <c r="T41" s="573"/>
      <c r="U41" s="574"/>
      <c r="V41" s="575"/>
      <c r="W41" s="579"/>
      <c r="X41" s="580"/>
      <c r="Y41" s="581"/>
      <c r="Z41" s="592" t="s">
        <v>82</v>
      </c>
      <c r="AA41" s="568"/>
      <c r="AB41" s="569"/>
      <c r="AC41" s="230"/>
      <c r="AD41" s="195"/>
      <c r="AE41" s="95"/>
      <c r="AF41" s="95"/>
      <c r="AG41" s="95"/>
      <c r="AH41" s="651" t="str">
        <f>HYPERLINK(抽選結果!T18)</f>
        <v>茨木</v>
      </c>
      <c r="AI41" s="652"/>
      <c r="AJ41" s="653"/>
      <c r="AK41" s="573"/>
      <c r="AL41" s="574"/>
      <c r="AM41" s="575"/>
      <c r="AN41" s="579"/>
      <c r="AO41" s="580"/>
      <c r="AP41" s="581"/>
      <c r="AQ41" s="592" t="s">
        <v>82</v>
      </c>
      <c r="AR41" s="568"/>
      <c r="AS41" s="569"/>
      <c r="AT41" s="122"/>
      <c r="AU41" s="95"/>
    </row>
    <row r="42" spans="1:48" ht="18" customHeight="1">
      <c r="A42" s="188"/>
      <c r="B42" s="654"/>
      <c r="C42" s="655"/>
      <c r="D42" s="656"/>
      <c r="E42" s="576"/>
      <c r="F42" s="577"/>
      <c r="G42" s="578"/>
      <c r="H42" s="582"/>
      <c r="I42" s="583"/>
      <c r="J42" s="584"/>
      <c r="K42" s="585" t="str">
        <f>HYPERLINK(B39)</f>
        <v>堺</v>
      </c>
      <c r="L42" s="560"/>
      <c r="M42" s="561"/>
      <c r="N42" s="223"/>
      <c r="O42" s="224"/>
      <c r="P42" s="103"/>
      <c r="Q42" s="654"/>
      <c r="R42" s="655"/>
      <c r="S42" s="656"/>
      <c r="T42" s="576"/>
      <c r="U42" s="577"/>
      <c r="V42" s="578"/>
      <c r="W42" s="582"/>
      <c r="X42" s="583"/>
      <c r="Y42" s="584"/>
      <c r="Z42" s="585" t="str">
        <f>HYPERLINK(Q39)</f>
        <v>吹田</v>
      </c>
      <c r="AA42" s="560"/>
      <c r="AB42" s="561"/>
      <c r="AC42" s="231"/>
      <c r="AD42" s="187"/>
      <c r="AE42" s="188"/>
      <c r="AF42" s="188"/>
      <c r="AG42" s="187"/>
      <c r="AH42" s="654"/>
      <c r="AI42" s="655"/>
      <c r="AJ42" s="656"/>
      <c r="AK42" s="576"/>
      <c r="AL42" s="577"/>
      <c r="AM42" s="578"/>
      <c r="AN42" s="582"/>
      <c r="AO42" s="583"/>
      <c r="AP42" s="584"/>
      <c r="AQ42" s="585" t="str">
        <f>HYPERLINK(AH39)</f>
        <v>阿倍野</v>
      </c>
      <c r="AR42" s="560"/>
      <c r="AS42" s="561"/>
      <c r="AT42" s="122"/>
      <c r="AU42" s="95"/>
    </row>
    <row r="43" spans="1:48" ht="18" customHeight="1">
      <c r="A43" s="95"/>
      <c r="B43" s="651" t="str">
        <f>HYPERLINK(抽選結果!T13)</f>
        <v>守口</v>
      </c>
      <c r="C43" s="652"/>
      <c r="D43" s="653"/>
      <c r="E43" s="573"/>
      <c r="F43" s="574"/>
      <c r="G43" s="575"/>
      <c r="H43" s="573"/>
      <c r="I43" s="574"/>
      <c r="J43" s="575"/>
      <c r="K43" s="579"/>
      <c r="L43" s="580"/>
      <c r="M43" s="581"/>
      <c r="N43" s="103"/>
      <c r="O43" s="225"/>
      <c r="P43" s="95"/>
      <c r="Q43" s="651" t="str">
        <f>HYPERLINK(抽選結果!T16)</f>
        <v>みなと</v>
      </c>
      <c r="R43" s="652"/>
      <c r="S43" s="653"/>
      <c r="T43" s="573"/>
      <c r="U43" s="574"/>
      <c r="V43" s="575"/>
      <c r="W43" s="573"/>
      <c r="X43" s="574"/>
      <c r="Y43" s="575"/>
      <c r="Z43" s="579"/>
      <c r="AA43" s="580"/>
      <c r="AB43" s="581"/>
      <c r="AC43" s="103"/>
      <c r="AD43" s="95"/>
      <c r="AE43" s="103"/>
      <c r="AF43" s="103"/>
      <c r="AG43" s="95"/>
      <c r="AH43" s="651" t="str">
        <f>HYPERLINK(抽選結果!T19)</f>
        <v>東大K</v>
      </c>
      <c r="AI43" s="652"/>
      <c r="AJ43" s="653"/>
      <c r="AK43" s="573"/>
      <c r="AL43" s="574"/>
      <c r="AM43" s="575"/>
      <c r="AN43" s="573"/>
      <c r="AO43" s="574"/>
      <c r="AP43" s="575"/>
      <c r="AQ43" s="579"/>
      <c r="AR43" s="580"/>
      <c r="AS43" s="581"/>
      <c r="AT43" s="137"/>
      <c r="AU43" s="188"/>
    </row>
    <row r="44" spans="1:48" ht="18" customHeight="1">
      <c r="A44" s="95"/>
      <c r="B44" s="654"/>
      <c r="C44" s="655"/>
      <c r="D44" s="656"/>
      <c r="E44" s="576"/>
      <c r="F44" s="577"/>
      <c r="G44" s="578"/>
      <c r="H44" s="576"/>
      <c r="I44" s="577"/>
      <c r="J44" s="578"/>
      <c r="K44" s="582"/>
      <c r="L44" s="583"/>
      <c r="M44" s="584"/>
      <c r="N44" s="95"/>
      <c r="O44" s="166"/>
      <c r="P44" s="95"/>
      <c r="Q44" s="654"/>
      <c r="R44" s="655"/>
      <c r="S44" s="656"/>
      <c r="T44" s="576"/>
      <c r="U44" s="577"/>
      <c r="V44" s="578"/>
      <c r="W44" s="576"/>
      <c r="X44" s="577"/>
      <c r="Y44" s="578"/>
      <c r="Z44" s="582"/>
      <c r="AA44" s="583"/>
      <c r="AB44" s="584"/>
      <c r="AC44" s="95"/>
      <c r="AD44" s="95"/>
      <c r="AE44" s="95"/>
      <c r="AF44" s="95"/>
      <c r="AG44" s="95"/>
      <c r="AH44" s="654"/>
      <c r="AI44" s="655"/>
      <c r="AJ44" s="656"/>
      <c r="AK44" s="576"/>
      <c r="AL44" s="577"/>
      <c r="AM44" s="578"/>
      <c r="AN44" s="576"/>
      <c r="AO44" s="577"/>
      <c r="AP44" s="578"/>
      <c r="AQ44" s="582"/>
      <c r="AR44" s="583"/>
      <c r="AS44" s="584"/>
      <c r="AT44" s="130"/>
      <c r="AU44" s="103"/>
    </row>
    <row r="45" spans="1:48" ht="18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122"/>
      <c r="AH45" s="144"/>
      <c r="AI45" s="144"/>
      <c r="AJ45" s="144"/>
      <c r="AK45" s="146"/>
      <c r="AL45" s="146"/>
      <c r="AM45" s="146"/>
      <c r="AN45" s="146"/>
      <c r="AO45" s="146"/>
      <c r="AP45" s="146"/>
      <c r="AQ45" s="127"/>
      <c r="AR45" s="127"/>
      <c r="AS45" s="127"/>
      <c r="AT45" s="122"/>
      <c r="AU45" s="95"/>
    </row>
    <row r="46" spans="1:48" ht="18" customHeight="1">
      <c r="A46" s="216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216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95"/>
    </row>
    <row r="47" spans="1:48" ht="18" customHeight="1">
      <c r="B47" s="125"/>
      <c r="C47" s="125"/>
      <c r="D47" s="126"/>
      <c r="E47" s="126"/>
      <c r="F47" s="126"/>
      <c r="G47" s="122"/>
      <c r="H47" s="122"/>
      <c r="I47" s="122"/>
      <c r="J47" s="130"/>
      <c r="K47" s="130"/>
      <c r="L47" s="122"/>
      <c r="M47" s="122"/>
      <c r="N47" s="122"/>
      <c r="O47" s="122"/>
      <c r="P47" s="122"/>
      <c r="Q47" s="122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</row>
    <row r="48" spans="1:48" ht="18" customHeight="1">
      <c r="B48" s="122"/>
      <c r="C48" s="122"/>
      <c r="D48" s="122"/>
      <c r="E48" s="127"/>
      <c r="F48" s="128"/>
      <c r="G48" s="122"/>
      <c r="H48" s="122"/>
      <c r="I48" s="122"/>
      <c r="J48" s="122"/>
      <c r="K48" s="122"/>
      <c r="L48" s="122"/>
      <c r="M48" s="128"/>
      <c r="N48" s="128"/>
      <c r="O48" s="122"/>
      <c r="P48" s="122"/>
      <c r="Q48" s="122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</row>
    <row r="49" spans="2:45" ht="18" customHeight="1">
      <c r="B49" s="122"/>
      <c r="C49" s="122"/>
      <c r="D49" s="122"/>
      <c r="E49" s="129"/>
      <c r="F49" s="122"/>
      <c r="G49" s="122"/>
      <c r="H49" s="122"/>
      <c r="I49" s="130"/>
      <c r="J49" s="130"/>
      <c r="K49" s="122"/>
      <c r="L49" s="122"/>
      <c r="M49" s="122"/>
      <c r="N49" s="122"/>
      <c r="O49" s="122"/>
      <c r="P49" s="122"/>
      <c r="Q49" s="122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</row>
    <row r="50" spans="2:45" ht="18" customHeight="1">
      <c r="B50" s="122"/>
      <c r="C50" s="131"/>
      <c r="D50" s="128"/>
      <c r="E50" s="122"/>
      <c r="F50" s="122"/>
      <c r="G50" s="128"/>
      <c r="H50" s="132"/>
      <c r="I50" s="133"/>
      <c r="J50" s="133"/>
      <c r="K50" s="133"/>
      <c r="L50" s="128"/>
      <c r="M50" s="122"/>
      <c r="N50" s="122"/>
      <c r="O50" s="128"/>
      <c r="P50" s="127"/>
      <c r="Q50" s="122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</row>
    <row r="51" spans="2:45" ht="18" customHeight="1">
      <c r="B51" s="122"/>
      <c r="C51" s="122"/>
      <c r="D51" s="122"/>
      <c r="E51" s="130"/>
      <c r="F51" s="134"/>
      <c r="G51" s="122"/>
      <c r="H51" s="129"/>
      <c r="I51" s="122"/>
      <c r="J51" s="122"/>
      <c r="K51" s="122"/>
      <c r="L51" s="122"/>
      <c r="M51" s="130"/>
      <c r="N51" s="134"/>
      <c r="O51" s="122"/>
      <c r="P51" s="122"/>
      <c r="Q51" s="122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</row>
    <row r="52" spans="2:45" ht="18" customHeight="1">
      <c r="B52" s="122"/>
      <c r="C52" s="122"/>
      <c r="D52" s="135"/>
      <c r="E52" s="136"/>
      <c r="F52" s="136"/>
      <c r="G52" s="136"/>
      <c r="H52" s="122"/>
      <c r="I52" s="122"/>
      <c r="J52" s="122"/>
      <c r="K52" s="122"/>
      <c r="L52" s="122"/>
      <c r="M52" s="196"/>
      <c r="N52" s="196"/>
      <c r="O52" s="122"/>
      <c r="P52" s="122"/>
      <c r="Q52" s="122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</row>
    <row r="53" spans="2:45" ht="18" customHeight="1">
      <c r="B53" s="163"/>
      <c r="C53" s="177"/>
      <c r="D53" s="177"/>
      <c r="E53" s="177"/>
      <c r="F53" s="163"/>
      <c r="G53" s="192"/>
      <c r="H53" s="192"/>
      <c r="I53" s="192"/>
      <c r="J53" s="163"/>
      <c r="K53" s="177"/>
      <c r="L53" s="177"/>
      <c r="M53" s="177"/>
      <c r="N53" s="125"/>
      <c r="O53" s="163"/>
      <c r="P53" s="163"/>
      <c r="Q53" s="122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</row>
    <row r="54" spans="2:45" ht="18" customHeight="1">
      <c r="B54" s="122"/>
      <c r="C54" s="130"/>
      <c r="D54" s="130"/>
      <c r="E54" s="122"/>
      <c r="F54" s="122"/>
      <c r="G54" s="130"/>
      <c r="H54" s="130"/>
      <c r="I54" s="196"/>
      <c r="J54" s="196"/>
      <c r="K54" s="130"/>
      <c r="L54" s="130"/>
      <c r="M54" s="122"/>
      <c r="N54" s="122"/>
      <c r="O54" s="130"/>
      <c r="P54" s="130"/>
      <c r="Q54" s="122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</row>
    <row r="55" spans="2:45" ht="18" customHeight="1">
      <c r="B55" s="122"/>
      <c r="C55" s="122"/>
      <c r="D55" s="122"/>
      <c r="E55" s="123"/>
      <c r="F55" s="122"/>
      <c r="G55" s="122"/>
      <c r="H55" s="122"/>
      <c r="I55" s="124"/>
      <c r="J55" s="124"/>
      <c r="K55" s="122"/>
      <c r="L55" s="122"/>
      <c r="M55" s="122"/>
      <c r="N55" s="122"/>
      <c r="O55" s="122"/>
      <c r="P55" s="122"/>
      <c r="Q55" s="122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</row>
    <row r="56" spans="2:45" ht="18" customHeight="1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</row>
    <row r="57" spans="2:45" ht="18" customHeight="1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</row>
    <row r="58" spans="2:45" ht="20.25" customHeight="1"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</row>
    <row r="59" spans="2:45" ht="20.25" customHeight="1"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</row>
  </sheetData>
  <mergeCells count="221">
    <mergeCell ref="B2:E2"/>
    <mergeCell ref="H2:I2"/>
    <mergeCell ref="R2:U2"/>
    <mergeCell ref="X2:Y2"/>
    <mergeCell ref="AH2:AK2"/>
    <mergeCell ref="AL2:AM2"/>
    <mergeCell ref="AO2:AP2"/>
    <mergeCell ref="AR2:AS2"/>
    <mergeCell ref="H4:I4"/>
    <mergeCell ref="X4:Y4"/>
    <mergeCell ref="AN4:AO4"/>
    <mergeCell ref="G5:J5"/>
    <mergeCell ref="W5:Z5"/>
    <mergeCell ref="AM5:AP5"/>
    <mergeCell ref="D6:E6"/>
    <mergeCell ref="L6:M6"/>
    <mergeCell ref="T6:U6"/>
    <mergeCell ref="AB6:AC6"/>
    <mergeCell ref="AJ6:AK6"/>
    <mergeCell ref="AR6:AS6"/>
    <mergeCell ref="C7:F7"/>
    <mergeCell ref="K7:N7"/>
    <mergeCell ref="S7:V7"/>
    <mergeCell ref="AA7:AD7"/>
    <mergeCell ref="AI7:AL7"/>
    <mergeCell ref="AQ7:AT7"/>
    <mergeCell ref="B8:C8"/>
    <mergeCell ref="F8:G8"/>
    <mergeCell ref="J8:K8"/>
    <mergeCell ref="N8:O8"/>
    <mergeCell ref="R8:S8"/>
    <mergeCell ref="V8:W8"/>
    <mergeCell ref="Z8:AA8"/>
    <mergeCell ref="AD8:AE8"/>
    <mergeCell ref="AH8:AI8"/>
    <mergeCell ref="AL8:AM8"/>
    <mergeCell ref="AP8:AQ8"/>
    <mergeCell ref="AT8:AU8"/>
    <mergeCell ref="G9:J9"/>
    <mergeCell ref="W9:Z9"/>
    <mergeCell ref="AM9:AP9"/>
    <mergeCell ref="H10:I10"/>
    <mergeCell ref="X10:Y10"/>
    <mergeCell ref="AN10:AO10"/>
    <mergeCell ref="B12:E12"/>
    <mergeCell ref="S12:V12"/>
    <mergeCell ref="AH12:AK12"/>
    <mergeCell ref="AL12:AM12"/>
    <mergeCell ref="AO12:AP12"/>
    <mergeCell ref="AR12:AS12"/>
    <mergeCell ref="H14:I14"/>
    <mergeCell ref="G15:J15"/>
    <mergeCell ref="Y15:AA15"/>
    <mergeCell ref="AB15:AD15"/>
    <mergeCell ref="AN15:AP15"/>
    <mergeCell ref="AQ15:AS15"/>
    <mergeCell ref="D16:E16"/>
    <mergeCell ref="L16:M16"/>
    <mergeCell ref="Y16:AA16"/>
    <mergeCell ref="AB16:AD16"/>
    <mergeCell ref="AN16:AP16"/>
    <mergeCell ref="AQ16:AS16"/>
    <mergeCell ref="B26:D27"/>
    <mergeCell ref="E26:G27"/>
    <mergeCell ref="C17:F17"/>
    <mergeCell ref="K17:N17"/>
    <mergeCell ref="AB17:AD17"/>
    <mergeCell ref="AQ17:AS17"/>
    <mergeCell ref="B18:C18"/>
    <mergeCell ref="F18:G18"/>
    <mergeCell ref="J18:K18"/>
    <mergeCell ref="N18:O18"/>
    <mergeCell ref="AB18:AD18"/>
    <mergeCell ref="AQ18:AS18"/>
    <mergeCell ref="AN19:AP20"/>
    <mergeCell ref="AQ19:AS20"/>
    <mergeCell ref="B24:D25"/>
    <mergeCell ref="E24:G25"/>
    <mergeCell ref="H24:J25"/>
    <mergeCell ref="K24:M25"/>
    <mergeCell ref="Q24:S25"/>
    <mergeCell ref="T24:V25"/>
    <mergeCell ref="W24:Y25"/>
    <mergeCell ref="Z24:AB25"/>
    <mergeCell ref="G19:J19"/>
    <mergeCell ref="H20:I20"/>
    <mergeCell ref="AQ41:AS41"/>
    <mergeCell ref="K29:M29"/>
    <mergeCell ref="Z29:AB29"/>
    <mergeCell ref="AQ29:AS29"/>
    <mergeCell ref="B36:E36"/>
    <mergeCell ref="Q36:T36"/>
    <mergeCell ref="X36:Y36"/>
    <mergeCell ref="AH36:AK36"/>
    <mergeCell ref="H39:J39"/>
    <mergeCell ref="K39:M39"/>
    <mergeCell ref="W39:Y39"/>
    <mergeCell ref="Z39:AB39"/>
    <mergeCell ref="AN39:AP39"/>
    <mergeCell ref="AQ39:AS39"/>
    <mergeCell ref="B28:D29"/>
    <mergeCell ref="E28:G29"/>
    <mergeCell ref="H28:J29"/>
    <mergeCell ref="Q28:S29"/>
    <mergeCell ref="T28:V29"/>
    <mergeCell ref="W28:Y29"/>
    <mergeCell ref="B30:D31"/>
    <mergeCell ref="E30:G31"/>
    <mergeCell ref="H30:J31"/>
    <mergeCell ref="K30:M31"/>
    <mergeCell ref="AQ42:AS42"/>
    <mergeCell ref="S13:U14"/>
    <mergeCell ref="V13:X14"/>
    <mergeCell ref="Y13:AA14"/>
    <mergeCell ref="AB13:AD14"/>
    <mergeCell ref="AH13:AJ14"/>
    <mergeCell ref="AK13:AM14"/>
    <mergeCell ref="AN13:AP14"/>
    <mergeCell ref="AQ13:AS14"/>
    <mergeCell ref="S15:U16"/>
    <mergeCell ref="V15:X16"/>
    <mergeCell ref="AH15:AJ16"/>
    <mergeCell ref="AK15:AM16"/>
    <mergeCell ref="S17:U18"/>
    <mergeCell ref="V17:X18"/>
    <mergeCell ref="Y17:AA18"/>
    <mergeCell ref="AH17:AJ18"/>
    <mergeCell ref="AK17:AM18"/>
    <mergeCell ref="AN17:AP18"/>
    <mergeCell ref="S19:U20"/>
    <mergeCell ref="V19:X20"/>
    <mergeCell ref="Y19:AA20"/>
    <mergeCell ref="W40:Y40"/>
    <mergeCell ref="Z40:AB40"/>
    <mergeCell ref="B23:E23"/>
    <mergeCell ref="Q23:T23"/>
    <mergeCell ref="AH23:AK23"/>
    <mergeCell ref="AB19:AD20"/>
    <mergeCell ref="AH19:AJ20"/>
    <mergeCell ref="AK19:AM20"/>
    <mergeCell ref="T30:V31"/>
    <mergeCell ref="W30:Y31"/>
    <mergeCell ref="Z30:AB31"/>
    <mergeCell ref="AH24:AJ25"/>
    <mergeCell ref="AK24:AM25"/>
    <mergeCell ref="Q30:S31"/>
    <mergeCell ref="H27:J27"/>
    <mergeCell ref="K27:M27"/>
    <mergeCell ref="W27:Y27"/>
    <mergeCell ref="Z27:AB27"/>
    <mergeCell ref="K28:M28"/>
    <mergeCell ref="Z28:AB28"/>
    <mergeCell ref="Q26:S27"/>
    <mergeCell ref="T26:V27"/>
    <mergeCell ref="H26:J26"/>
    <mergeCell ref="K26:M26"/>
    <mergeCell ref="W26:Y26"/>
    <mergeCell ref="Z26:AB26"/>
    <mergeCell ref="AN24:AP25"/>
    <mergeCell ref="AQ24:AS25"/>
    <mergeCell ref="AH26:AJ27"/>
    <mergeCell ref="AK26:AM27"/>
    <mergeCell ref="AH28:AJ29"/>
    <mergeCell ref="AK28:AM29"/>
    <mergeCell ref="AN28:AP29"/>
    <mergeCell ref="AH30:AJ31"/>
    <mergeCell ref="AK30:AM31"/>
    <mergeCell ref="AN30:AP31"/>
    <mergeCell ref="AQ30:AS31"/>
    <mergeCell ref="AN26:AP26"/>
    <mergeCell ref="AQ26:AS26"/>
    <mergeCell ref="AN27:AP27"/>
    <mergeCell ref="AQ27:AS27"/>
    <mergeCell ref="AQ28:AS28"/>
    <mergeCell ref="AK37:AM38"/>
    <mergeCell ref="AN37:AP38"/>
    <mergeCell ref="AQ37:AS38"/>
    <mergeCell ref="B39:D40"/>
    <mergeCell ref="E39:G40"/>
    <mergeCell ref="Q39:S40"/>
    <mergeCell ref="T39:V40"/>
    <mergeCell ref="AH39:AJ40"/>
    <mergeCell ref="AK39:AM40"/>
    <mergeCell ref="B37:D38"/>
    <mergeCell ref="E37:G38"/>
    <mergeCell ref="H37:J38"/>
    <mergeCell ref="K37:M38"/>
    <mergeCell ref="Q37:S38"/>
    <mergeCell ref="T37:V38"/>
    <mergeCell ref="W37:Y38"/>
    <mergeCell ref="Z37:AB38"/>
    <mergeCell ref="AH37:AJ38"/>
    <mergeCell ref="H40:J40"/>
    <mergeCell ref="K40:M40"/>
    <mergeCell ref="AN40:AP40"/>
    <mergeCell ref="AQ40:AS40"/>
    <mergeCell ref="B41:D42"/>
    <mergeCell ref="E41:G42"/>
    <mergeCell ref="H41:J42"/>
    <mergeCell ref="Q41:S42"/>
    <mergeCell ref="T41:V42"/>
    <mergeCell ref="W41:Y42"/>
    <mergeCell ref="AH41:AJ42"/>
    <mergeCell ref="AK41:AM42"/>
    <mergeCell ref="AN41:AP42"/>
    <mergeCell ref="K42:M42"/>
    <mergeCell ref="Z42:AB42"/>
    <mergeCell ref="K41:M41"/>
    <mergeCell ref="Z41:AB41"/>
    <mergeCell ref="AK43:AM44"/>
    <mergeCell ref="AN43:AP44"/>
    <mergeCell ref="AQ43:AS44"/>
    <mergeCell ref="B43:D44"/>
    <mergeCell ref="E43:G44"/>
    <mergeCell ref="H43:J44"/>
    <mergeCell ref="K43:M44"/>
    <mergeCell ref="Q43:S44"/>
    <mergeCell ref="T43:V44"/>
    <mergeCell ref="W43:Y44"/>
    <mergeCell ref="Z43:AB44"/>
    <mergeCell ref="AH43:AJ44"/>
  </mergeCells>
  <phoneticPr fontId="54"/>
  <pageMargins left="1.4173228346456694" right="0.23622047244094491" top="0.35433070866141736" bottom="0.55118110236220474" header="0.11811023622047245" footer="0.11811023622047245"/>
  <pageSetup paperSize="9" scale="75" orientation="landscape" horizontalDpi="4294967293" r:id="rId1"/>
  <headerFooter>
    <oddHeader>&amp;L合同A-摂津・天王山・SUABRAVES　合同C-柏原・淀川
&amp;C&amp;B2023年　大阪市体育協会会長杯兼スクール大会
&amp;R合同B・河内長野・富田林・岬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エントリーＡ・Ｂ・Ｃ</vt:lpstr>
      <vt:lpstr>幼児・１年タイムスケジュール </vt:lpstr>
      <vt:lpstr>2年タイムスケジュール </vt:lpstr>
      <vt:lpstr>タイムスケジュール （3・４年）</vt:lpstr>
      <vt:lpstr>タイムスケジュール （６年）</vt:lpstr>
      <vt:lpstr>タイムスケジュール （５年）</vt:lpstr>
      <vt:lpstr>組合 （幼児・１年</vt:lpstr>
      <vt:lpstr>組合  (2年)</vt:lpstr>
      <vt:lpstr>組合(４年）  </vt:lpstr>
      <vt:lpstr>組合(３年）</vt:lpstr>
      <vt:lpstr>組合せ (５年)</vt:lpstr>
      <vt:lpstr>組合せ (６年) </vt:lpstr>
      <vt:lpstr>時間管理</vt:lpstr>
      <vt:lpstr>抽選結果</vt:lpstr>
      <vt:lpstr>エントリーＡ・Ｂ・Ｃ!Print_Area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FJ-USER</cp:lastModifiedBy>
  <cp:lastPrinted>2023-10-25T06:54:49Z</cp:lastPrinted>
  <dcterms:created xsi:type="dcterms:W3CDTF">2023-10-11T23:57:00Z</dcterms:created>
  <dcterms:modified xsi:type="dcterms:W3CDTF">2023-10-25T07:57:49Z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